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4355" windowHeight="4110"/>
  </bookViews>
  <sheets>
    <sheet name="Heating" sheetId="6" r:id="rId1"/>
    <sheet name="Individual" sheetId="5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11" i="6" l="1"/>
  <c r="C13" i="6"/>
  <c r="C14" i="6"/>
  <c r="C15" i="6"/>
  <c r="C16" i="6"/>
  <c r="C17" i="6"/>
  <c r="D17" i="6" s="1"/>
  <c r="C18" i="6"/>
  <c r="C19" i="6"/>
  <c r="C20" i="6"/>
  <c r="C21" i="6"/>
  <c r="C22" i="6"/>
  <c r="C23" i="6"/>
  <c r="C24" i="6"/>
  <c r="C25" i="6"/>
  <c r="D25" i="6" s="1"/>
  <c r="E25" i="6" s="1"/>
  <c r="F25" i="6" s="1"/>
  <c r="G25" i="6" s="1"/>
  <c r="C26" i="6"/>
  <c r="C27" i="6"/>
  <c r="C28" i="6"/>
  <c r="C29" i="6"/>
  <c r="C30" i="6"/>
  <c r="C31" i="6"/>
  <c r="C32" i="6"/>
  <c r="C33" i="6"/>
  <c r="D33" i="6" s="1"/>
  <c r="E33" i="6" s="1"/>
  <c r="F33" i="6" s="1"/>
  <c r="G33" i="6" s="1"/>
  <c r="C34" i="6"/>
  <c r="C35" i="6"/>
  <c r="C36" i="6"/>
  <c r="C37" i="6"/>
  <c r="C38" i="6"/>
  <c r="C39" i="6"/>
  <c r="C40" i="6"/>
  <c r="C41" i="6"/>
  <c r="D41" i="6" s="1"/>
  <c r="E41" i="6" s="1"/>
  <c r="F41" i="6" s="1"/>
  <c r="G41" i="6" s="1"/>
  <c r="C42" i="6"/>
  <c r="C43" i="6"/>
  <c r="C44" i="6"/>
  <c r="C45" i="6"/>
  <c r="C46" i="6"/>
  <c r="C47" i="6"/>
  <c r="C48" i="6"/>
  <c r="C49" i="6"/>
  <c r="D49" i="6" s="1"/>
  <c r="E49" i="6" s="1"/>
  <c r="F49" i="6" s="1"/>
  <c r="G49" i="6" s="1"/>
  <c r="C50" i="6"/>
  <c r="C51" i="6"/>
  <c r="C52" i="6"/>
  <c r="C53" i="6"/>
  <c r="C54" i="6"/>
  <c r="C55" i="6"/>
  <c r="C56" i="6"/>
  <c r="C57" i="6"/>
  <c r="D57" i="6" s="1"/>
  <c r="E57" i="6" s="1"/>
  <c r="F57" i="6" s="1"/>
  <c r="G57" i="6" s="1"/>
  <c r="C58" i="6"/>
  <c r="C59" i="6"/>
  <c r="C60" i="6"/>
  <c r="C61" i="6"/>
  <c r="C62" i="6"/>
  <c r="C63" i="6"/>
  <c r="C64" i="6"/>
  <c r="C65" i="6"/>
  <c r="D65" i="6" s="1"/>
  <c r="E65" i="6" s="1"/>
  <c r="F65" i="6" s="1"/>
  <c r="G65" i="6" s="1"/>
  <c r="C66" i="6"/>
  <c r="C67" i="6"/>
  <c r="C68" i="6"/>
  <c r="C69" i="6"/>
  <c r="C70" i="6"/>
  <c r="C71" i="6"/>
  <c r="C72" i="6"/>
  <c r="C73" i="6"/>
  <c r="D73" i="6" s="1"/>
  <c r="E73" i="6" s="1"/>
  <c r="F73" i="6" s="1"/>
  <c r="G73" i="6" s="1"/>
  <c r="C74" i="6"/>
  <c r="C75" i="6"/>
  <c r="C76" i="6"/>
  <c r="C77" i="6"/>
  <c r="C78" i="6"/>
  <c r="C79" i="6"/>
  <c r="C80" i="6"/>
  <c r="C81" i="6"/>
  <c r="D81" i="6" s="1"/>
  <c r="E81" i="6" s="1"/>
  <c r="F81" i="6" s="1"/>
  <c r="G81" i="6" s="1"/>
  <c r="C82" i="6"/>
  <c r="C83" i="6"/>
  <c r="C84" i="6"/>
  <c r="C85" i="6"/>
  <c r="C86" i="6"/>
  <c r="C87" i="6"/>
  <c r="C88" i="6"/>
  <c r="C89" i="6"/>
  <c r="D89" i="6" s="1"/>
  <c r="E89" i="6" s="1"/>
  <c r="F89" i="6" s="1"/>
  <c r="G89" i="6" s="1"/>
  <c r="C90" i="6"/>
  <c r="C91" i="6"/>
  <c r="C92" i="6"/>
  <c r="C93" i="6"/>
  <c r="C94" i="6"/>
  <c r="C95" i="6"/>
  <c r="C96" i="6"/>
  <c r="C97" i="6"/>
  <c r="D97" i="6" s="1"/>
  <c r="E97" i="6" s="1"/>
  <c r="F97" i="6" s="1"/>
  <c r="G97" i="6" s="1"/>
  <c r="C98" i="6"/>
  <c r="C99" i="6"/>
  <c r="C100" i="6"/>
  <c r="C101" i="6"/>
  <c r="C12" i="6"/>
  <c r="E7" i="6"/>
  <c r="D12" i="6" s="1"/>
  <c r="G20" i="5"/>
  <c r="H20" i="5" s="1"/>
  <c r="I20" i="5" s="1"/>
  <c r="J20" i="5" s="1"/>
  <c r="K20" i="5" s="1"/>
  <c r="G19" i="5"/>
  <c r="G18" i="5"/>
  <c r="H18" i="5" s="1"/>
  <c r="I18" i="5" s="1"/>
  <c r="J18" i="5" s="1"/>
  <c r="K18" i="5" s="1"/>
  <c r="G17" i="5"/>
  <c r="H16" i="5"/>
  <c r="I16" i="5" s="1"/>
  <c r="J16" i="5" s="1"/>
  <c r="K16" i="5" s="1"/>
  <c r="G16" i="5"/>
  <c r="H15" i="5"/>
  <c r="I15" i="5" s="1"/>
  <c r="J15" i="5" s="1"/>
  <c r="K15" i="5" s="1"/>
  <c r="G15" i="5"/>
  <c r="H14" i="5"/>
  <c r="I14" i="5" s="1"/>
  <c r="J14" i="5" s="1"/>
  <c r="K14" i="5" s="1"/>
  <c r="G14" i="5"/>
  <c r="G13" i="5"/>
  <c r="H13" i="5" s="1"/>
  <c r="I13" i="5" s="1"/>
  <c r="J13" i="5" s="1"/>
  <c r="K13" i="5" s="1"/>
  <c r="G12" i="5"/>
  <c r="H12" i="5" s="1"/>
  <c r="I12" i="5" s="1"/>
  <c r="J12" i="5" s="1"/>
  <c r="K12" i="5" s="1"/>
  <c r="G11" i="5"/>
  <c r="E7" i="5"/>
  <c r="H19" i="5" s="1"/>
  <c r="I19" i="5" s="1"/>
  <c r="J19" i="5" s="1"/>
  <c r="K19" i="5" s="1"/>
  <c r="D95" i="6" l="1"/>
  <c r="E95" i="6" s="1"/>
  <c r="F95" i="6" s="1"/>
  <c r="G95" i="6" s="1"/>
  <c r="D87" i="6"/>
  <c r="E87" i="6" s="1"/>
  <c r="F87" i="6" s="1"/>
  <c r="G87" i="6" s="1"/>
  <c r="D79" i="6"/>
  <c r="E79" i="6" s="1"/>
  <c r="F79" i="6" s="1"/>
  <c r="G79" i="6" s="1"/>
  <c r="D71" i="6"/>
  <c r="E71" i="6" s="1"/>
  <c r="F71" i="6" s="1"/>
  <c r="G71" i="6" s="1"/>
  <c r="D63" i="6"/>
  <c r="E63" i="6" s="1"/>
  <c r="F63" i="6" s="1"/>
  <c r="G63" i="6" s="1"/>
  <c r="D55" i="6"/>
  <c r="E55" i="6" s="1"/>
  <c r="F55" i="6" s="1"/>
  <c r="G55" i="6" s="1"/>
  <c r="D47" i="6"/>
  <c r="E47" i="6" s="1"/>
  <c r="F47" i="6" s="1"/>
  <c r="G47" i="6" s="1"/>
  <c r="D39" i="6"/>
  <c r="E39" i="6" s="1"/>
  <c r="F39" i="6" s="1"/>
  <c r="G39" i="6" s="1"/>
  <c r="D31" i="6"/>
  <c r="E31" i="6" s="1"/>
  <c r="F31" i="6" s="1"/>
  <c r="G31" i="6" s="1"/>
  <c r="D23" i="6"/>
  <c r="E23" i="6" s="1"/>
  <c r="F23" i="6" s="1"/>
  <c r="G23" i="6" s="1"/>
  <c r="D15" i="6"/>
  <c r="E15" i="6" s="1"/>
  <c r="F15" i="6" s="1"/>
  <c r="G15" i="6" s="1"/>
  <c r="D94" i="6"/>
  <c r="E94" i="6" s="1"/>
  <c r="F94" i="6" s="1"/>
  <c r="G94" i="6" s="1"/>
  <c r="D86" i="6"/>
  <c r="E86" i="6" s="1"/>
  <c r="F86" i="6" s="1"/>
  <c r="G86" i="6" s="1"/>
  <c r="D78" i="6"/>
  <c r="E78" i="6" s="1"/>
  <c r="F78" i="6" s="1"/>
  <c r="G78" i="6" s="1"/>
  <c r="D70" i="6"/>
  <c r="E70" i="6" s="1"/>
  <c r="F70" i="6" s="1"/>
  <c r="G70" i="6" s="1"/>
  <c r="D62" i="6"/>
  <c r="E62" i="6" s="1"/>
  <c r="F62" i="6" s="1"/>
  <c r="G62" i="6" s="1"/>
  <c r="D54" i="6"/>
  <c r="E54" i="6" s="1"/>
  <c r="F54" i="6" s="1"/>
  <c r="G54" i="6" s="1"/>
  <c r="D46" i="6"/>
  <c r="E46" i="6" s="1"/>
  <c r="F46" i="6" s="1"/>
  <c r="G46" i="6" s="1"/>
  <c r="D38" i="6"/>
  <c r="E38" i="6" s="1"/>
  <c r="F38" i="6" s="1"/>
  <c r="G38" i="6" s="1"/>
  <c r="D30" i="6"/>
  <c r="E30" i="6" s="1"/>
  <c r="F30" i="6" s="1"/>
  <c r="G30" i="6" s="1"/>
  <c r="D22" i="6"/>
  <c r="E22" i="6" s="1"/>
  <c r="F22" i="6" s="1"/>
  <c r="G22" i="6" s="1"/>
  <c r="D14" i="6"/>
  <c r="D101" i="6"/>
  <c r="E101" i="6" s="1"/>
  <c r="F101" i="6" s="1"/>
  <c r="G101" i="6" s="1"/>
  <c r="D93" i="6"/>
  <c r="E93" i="6" s="1"/>
  <c r="F93" i="6" s="1"/>
  <c r="G93" i="6" s="1"/>
  <c r="D85" i="6"/>
  <c r="E85" i="6" s="1"/>
  <c r="F85" i="6" s="1"/>
  <c r="G85" i="6" s="1"/>
  <c r="D77" i="6"/>
  <c r="E77" i="6" s="1"/>
  <c r="F77" i="6" s="1"/>
  <c r="G77" i="6" s="1"/>
  <c r="D69" i="6"/>
  <c r="E69" i="6" s="1"/>
  <c r="F69" i="6" s="1"/>
  <c r="G69" i="6" s="1"/>
  <c r="D61" i="6"/>
  <c r="E61" i="6" s="1"/>
  <c r="F61" i="6" s="1"/>
  <c r="G61" i="6" s="1"/>
  <c r="D53" i="6"/>
  <c r="E53" i="6" s="1"/>
  <c r="F53" i="6" s="1"/>
  <c r="G53" i="6" s="1"/>
  <c r="D45" i="6"/>
  <c r="E45" i="6" s="1"/>
  <c r="F45" i="6" s="1"/>
  <c r="G45" i="6" s="1"/>
  <c r="D37" i="6"/>
  <c r="E37" i="6" s="1"/>
  <c r="F37" i="6" s="1"/>
  <c r="G37" i="6" s="1"/>
  <c r="D29" i="6"/>
  <c r="E29" i="6" s="1"/>
  <c r="F29" i="6" s="1"/>
  <c r="G29" i="6" s="1"/>
  <c r="D21" i="6"/>
  <c r="E21" i="6" s="1"/>
  <c r="F21" i="6" s="1"/>
  <c r="G21" i="6" s="1"/>
  <c r="D13" i="6"/>
  <c r="D100" i="6"/>
  <c r="E100" i="6" s="1"/>
  <c r="F100" i="6" s="1"/>
  <c r="G100" i="6" s="1"/>
  <c r="D92" i="6"/>
  <c r="E92" i="6" s="1"/>
  <c r="F92" i="6" s="1"/>
  <c r="G92" i="6" s="1"/>
  <c r="D84" i="6"/>
  <c r="E84" i="6" s="1"/>
  <c r="F84" i="6" s="1"/>
  <c r="G84" i="6" s="1"/>
  <c r="D76" i="6"/>
  <c r="E76" i="6" s="1"/>
  <c r="F76" i="6" s="1"/>
  <c r="G76" i="6" s="1"/>
  <c r="D68" i="6"/>
  <c r="E68" i="6" s="1"/>
  <c r="F68" i="6" s="1"/>
  <c r="G68" i="6" s="1"/>
  <c r="D60" i="6"/>
  <c r="E60" i="6" s="1"/>
  <c r="F60" i="6" s="1"/>
  <c r="G60" i="6" s="1"/>
  <c r="D52" i="6"/>
  <c r="E52" i="6" s="1"/>
  <c r="F52" i="6" s="1"/>
  <c r="G52" i="6" s="1"/>
  <c r="D44" i="6"/>
  <c r="E44" i="6" s="1"/>
  <c r="F44" i="6" s="1"/>
  <c r="G44" i="6" s="1"/>
  <c r="D36" i="6"/>
  <c r="E36" i="6" s="1"/>
  <c r="F36" i="6" s="1"/>
  <c r="G36" i="6" s="1"/>
  <c r="D28" i="6"/>
  <c r="E28" i="6" s="1"/>
  <c r="F28" i="6" s="1"/>
  <c r="G28" i="6" s="1"/>
  <c r="D20" i="6"/>
  <c r="D99" i="6"/>
  <c r="E99" i="6" s="1"/>
  <c r="F99" i="6" s="1"/>
  <c r="G99" i="6" s="1"/>
  <c r="D91" i="6"/>
  <c r="E91" i="6" s="1"/>
  <c r="F91" i="6" s="1"/>
  <c r="G91" i="6" s="1"/>
  <c r="D83" i="6"/>
  <c r="E83" i="6" s="1"/>
  <c r="F83" i="6" s="1"/>
  <c r="G83" i="6" s="1"/>
  <c r="D75" i="6"/>
  <c r="E75" i="6" s="1"/>
  <c r="F75" i="6" s="1"/>
  <c r="G75" i="6" s="1"/>
  <c r="D67" i="6"/>
  <c r="E67" i="6" s="1"/>
  <c r="F67" i="6" s="1"/>
  <c r="G67" i="6" s="1"/>
  <c r="D59" i="6"/>
  <c r="E59" i="6" s="1"/>
  <c r="F59" i="6" s="1"/>
  <c r="G59" i="6" s="1"/>
  <c r="D51" i="6"/>
  <c r="E51" i="6" s="1"/>
  <c r="F51" i="6" s="1"/>
  <c r="G51" i="6" s="1"/>
  <c r="D43" i="6"/>
  <c r="E43" i="6" s="1"/>
  <c r="F43" i="6" s="1"/>
  <c r="G43" i="6" s="1"/>
  <c r="D35" i="6"/>
  <c r="E35" i="6" s="1"/>
  <c r="F35" i="6" s="1"/>
  <c r="G35" i="6" s="1"/>
  <c r="D27" i="6"/>
  <c r="E27" i="6" s="1"/>
  <c r="F27" i="6" s="1"/>
  <c r="G27" i="6" s="1"/>
  <c r="D19" i="6"/>
  <c r="E19" i="6" s="1"/>
  <c r="F19" i="6" s="1"/>
  <c r="G19" i="6" s="1"/>
  <c r="D98" i="6"/>
  <c r="E98" i="6" s="1"/>
  <c r="F98" i="6" s="1"/>
  <c r="G98" i="6" s="1"/>
  <c r="D90" i="6"/>
  <c r="E90" i="6" s="1"/>
  <c r="F90" i="6" s="1"/>
  <c r="G90" i="6" s="1"/>
  <c r="D82" i="6"/>
  <c r="E82" i="6" s="1"/>
  <c r="F82" i="6" s="1"/>
  <c r="G82" i="6" s="1"/>
  <c r="D74" i="6"/>
  <c r="E74" i="6" s="1"/>
  <c r="F74" i="6" s="1"/>
  <c r="G74" i="6" s="1"/>
  <c r="D66" i="6"/>
  <c r="E66" i="6" s="1"/>
  <c r="F66" i="6" s="1"/>
  <c r="G66" i="6" s="1"/>
  <c r="D58" i="6"/>
  <c r="E58" i="6" s="1"/>
  <c r="F58" i="6" s="1"/>
  <c r="G58" i="6" s="1"/>
  <c r="D50" i="6"/>
  <c r="E50" i="6" s="1"/>
  <c r="F50" i="6" s="1"/>
  <c r="G50" i="6" s="1"/>
  <c r="D42" i="6"/>
  <c r="E42" i="6" s="1"/>
  <c r="F42" i="6" s="1"/>
  <c r="G42" i="6" s="1"/>
  <c r="D34" i="6"/>
  <c r="E34" i="6" s="1"/>
  <c r="F34" i="6" s="1"/>
  <c r="G34" i="6" s="1"/>
  <c r="D26" i="6"/>
  <c r="E26" i="6" s="1"/>
  <c r="F26" i="6" s="1"/>
  <c r="G26" i="6" s="1"/>
  <c r="D18" i="6"/>
  <c r="D96" i="6"/>
  <c r="E96" i="6" s="1"/>
  <c r="F96" i="6" s="1"/>
  <c r="G96" i="6" s="1"/>
  <c r="D88" i="6"/>
  <c r="E88" i="6" s="1"/>
  <c r="F88" i="6" s="1"/>
  <c r="G88" i="6" s="1"/>
  <c r="D80" i="6"/>
  <c r="E80" i="6" s="1"/>
  <c r="F80" i="6" s="1"/>
  <c r="G80" i="6" s="1"/>
  <c r="D72" i="6"/>
  <c r="E72" i="6" s="1"/>
  <c r="F72" i="6" s="1"/>
  <c r="G72" i="6" s="1"/>
  <c r="D64" i="6"/>
  <c r="E64" i="6" s="1"/>
  <c r="F64" i="6" s="1"/>
  <c r="G64" i="6" s="1"/>
  <c r="D56" i="6"/>
  <c r="E56" i="6" s="1"/>
  <c r="F56" i="6" s="1"/>
  <c r="G56" i="6" s="1"/>
  <c r="D48" i="6"/>
  <c r="E48" i="6" s="1"/>
  <c r="F48" i="6" s="1"/>
  <c r="G48" i="6" s="1"/>
  <c r="D40" i="6"/>
  <c r="E40" i="6" s="1"/>
  <c r="F40" i="6" s="1"/>
  <c r="G40" i="6" s="1"/>
  <c r="D32" i="6"/>
  <c r="E32" i="6" s="1"/>
  <c r="F32" i="6" s="1"/>
  <c r="G32" i="6" s="1"/>
  <c r="D24" i="6"/>
  <c r="E24" i="6" s="1"/>
  <c r="F24" i="6" s="1"/>
  <c r="G24" i="6" s="1"/>
  <c r="D16" i="6"/>
  <c r="D11" i="6"/>
  <c r="E16" i="6"/>
  <c r="F16" i="6" s="1"/>
  <c r="G16" i="6" s="1"/>
  <c r="E13" i="6"/>
  <c r="F13" i="6" s="1"/>
  <c r="G13" i="6" s="1"/>
  <c r="E14" i="6"/>
  <c r="F14" i="6" s="1"/>
  <c r="G14" i="6" s="1"/>
  <c r="E18" i="6"/>
  <c r="F18" i="6" s="1"/>
  <c r="G18" i="6" s="1"/>
  <c r="E11" i="6"/>
  <c r="F11" i="6" s="1"/>
  <c r="G11" i="6" s="1"/>
  <c r="E20" i="6"/>
  <c r="F20" i="6" s="1"/>
  <c r="G20" i="6" s="1"/>
  <c r="E17" i="6"/>
  <c r="F17" i="6" s="1"/>
  <c r="G17" i="6" s="1"/>
  <c r="H17" i="5"/>
  <c r="I17" i="5" s="1"/>
  <c r="J17" i="5" s="1"/>
  <c r="K17" i="5" s="1"/>
  <c r="H11" i="5"/>
  <c r="I11" i="5" s="1"/>
  <c r="J11" i="5" s="1"/>
  <c r="K11" i="5" s="1"/>
  <c r="E12" i="6" l="1"/>
  <c r="F12" i="6" s="1"/>
  <c r="G12" i="6" s="1"/>
</calcChain>
</file>

<file path=xl/sharedStrings.xml><?xml version="1.0" encoding="utf-8"?>
<sst xmlns="http://schemas.openxmlformats.org/spreadsheetml/2006/main" count="73" uniqueCount="43">
  <si>
    <t xml:space="preserve">Sample Name </t>
  </si>
  <si>
    <t>Youngs Modulus</t>
  </si>
  <si>
    <t>Poisson's Ratio</t>
  </si>
  <si>
    <t>Biaxial Modulus</t>
  </si>
  <si>
    <t>Initial Radius</t>
  </si>
  <si>
    <t>Final Radius</t>
  </si>
  <si>
    <t>Effective Radius</t>
  </si>
  <si>
    <t>Wafer Thickness</t>
  </si>
  <si>
    <t>Film Thickness</t>
  </si>
  <si>
    <t>G.Pa</t>
  </si>
  <si>
    <t>m</t>
  </si>
  <si>
    <t>Å</t>
  </si>
  <si>
    <t>Substrate Details</t>
  </si>
  <si>
    <t xml:space="preserve">Material </t>
  </si>
  <si>
    <t>Automatic Field</t>
  </si>
  <si>
    <t>User Instruction</t>
  </si>
  <si>
    <t>Silicon &lt;100&gt;</t>
  </si>
  <si>
    <t>Stress</t>
  </si>
  <si>
    <t>dyne</t>
  </si>
  <si>
    <t>User Input field</t>
  </si>
  <si>
    <t>Glass</t>
  </si>
  <si>
    <t>Pa</t>
  </si>
  <si>
    <t>M.Pa</t>
  </si>
  <si>
    <t>Comment</t>
  </si>
  <si>
    <t>Stress &gt; 0</t>
  </si>
  <si>
    <t>Stress &lt;0</t>
  </si>
  <si>
    <t>colour code</t>
  </si>
  <si>
    <t>Stree Measurment Calculator</t>
  </si>
  <si>
    <t>Tensile Stess</t>
  </si>
  <si>
    <t>Compressive Stress</t>
  </si>
  <si>
    <t>Wafer No</t>
  </si>
  <si>
    <t>Wafer Number</t>
  </si>
  <si>
    <t xml:space="preserve">in-situ Stress Measurment </t>
  </si>
  <si>
    <t>Sample Details</t>
  </si>
  <si>
    <t>Temperature</t>
  </si>
  <si>
    <t>Radius</t>
  </si>
  <si>
    <t>Sample Name</t>
  </si>
  <si>
    <t>Initial radius</t>
  </si>
  <si>
    <t xml:space="preserve"> S3</t>
  </si>
  <si>
    <t>S1</t>
  </si>
  <si>
    <t>S2</t>
  </si>
  <si>
    <t>S3</t>
  </si>
  <si>
    <t>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</si>
</sst>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E+00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theme="3" tint="0.7999816888943144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rgb="FF7F7F7F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rgb="FF7F7F7F"/>
      </left>
      <right style="thin">
        <color rgb="FF7F7F7F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theme="1" tint="0.249977111117893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4" borderId="0" xfId="0" applyFill="1"/>
    <xf numFmtId="0" fontId="0" fillId="6" borderId="0" xfId="0" applyFill="1"/>
    <xf numFmtId="0" fontId="5" fillId="7" borderId="0" xfId="0" applyFont="1" applyFill="1"/>
    <xf numFmtId="0" fontId="4" fillId="9" borderId="0" xfId="0" applyFont="1" applyFill="1"/>
    <xf numFmtId="0" fontId="2" fillId="8" borderId="0" xfId="0" applyFont="1" applyFill="1"/>
    <xf numFmtId="0" fontId="4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6" borderId="2" xfId="0" applyFill="1" applyBorder="1"/>
    <xf numFmtId="0" fontId="2" fillId="5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2" fontId="2" fillId="6" borderId="0" xfId="0" applyNumberFormat="1" applyFont="1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/>
    <xf numFmtId="0" fontId="4" fillId="5" borderId="0" xfId="0" applyFont="1" applyFill="1" applyBorder="1" applyAlignment="1"/>
    <xf numFmtId="0" fontId="0" fillId="0" borderId="0" xfId="0" applyAlignment="1"/>
    <xf numFmtId="0" fontId="2" fillId="10" borderId="3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2" fontId="4" fillId="10" borderId="1" xfId="1" applyNumberFormat="1" applyFont="1" applyFill="1" applyAlignment="1">
      <alignment horizontal="center"/>
    </xf>
    <xf numFmtId="164" fontId="4" fillId="10" borderId="1" xfId="1" applyNumberFormat="1" applyFont="1" applyFill="1" applyAlignment="1">
      <alignment horizontal="center"/>
    </xf>
    <xf numFmtId="165" fontId="4" fillId="10" borderId="1" xfId="1" applyNumberFormat="1" applyFont="1" applyFill="1" applyAlignment="1">
      <alignment horizontal="center"/>
    </xf>
    <xf numFmtId="0" fontId="9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7" fillId="4" borderId="0" xfId="0" applyFont="1" applyFill="1" applyAlignment="1">
      <alignment horizontal="center"/>
    </xf>
    <xf numFmtId="0" fontId="7" fillId="2" borderId="1" xfId="1" applyFont="1" applyAlignment="1">
      <alignment horizontal="center"/>
    </xf>
    <xf numFmtId="0" fontId="7" fillId="2" borderId="1" xfId="1" applyFont="1" applyAlignment="1"/>
    <xf numFmtId="0" fontId="7" fillId="4" borderId="0" xfId="0" applyFont="1" applyFill="1"/>
    <xf numFmtId="0" fontId="2" fillId="9" borderId="0" xfId="0" applyFont="1" applyFill="1"/>
    <xf numFmtId="0" fontId="4" fillId="11" borderId="0" xfId="0" applyFont="1" applyFill="1"/>
    <xf numFmtId="0" fontId="3" fillId="7" borderId="0" xfId="0" applyFont="1" applyFill="1" applyBorder="1" applyAlignment="1">
      <alignment horizontal="center"/>
    </xf>
    <xf numFmtId="0" fontId="2" fillId="6" borderId="0" xfId="0" applyFont="1" applyFill="1"/>
    <xf numFmtId="0" fontId="8" fillId="6" borderId="0" xfId="0" applyFont="1" applyFill="1"/>
    <xf numFmtId="0" fontId="4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6" borderId="4" xfId="0" applyFill="1" applyBorder="1"/>
    <xf numFmtId="0" fontId="8" fillId="7" borderId="0" xfId="0" applyFont="1" applyFill="1"/>
    <xf numFmtId="0" fontId="2" fillId="7" borderId="0" xfId="0" applyFont="1" applyFill="1"/>
    <xf numFmtId="0" fontId="7" fillId="7" borderId="0" xfId="0" applyFont="1" applyFill="1"/>
    <xf numFmtId="0" fontId="11" fillId="5" borderId="0" xfId="0" applyFont="1" applyFill="1"/>
    <xf numFmtId="0" fontId="0" fillId="5" borderId="0" xfId="0" applyFill="1"/>
    <xf numFmtId="0" fontId="7" fillId="7" borderId="0" xfId="0" applyFont="1" applyFill="1" applyAlignment="1">
      <alignment horizontal="center"/>
    </xf>
    <xf numFmtId="2" fontId="2" fillId="7" borderId="0" xfId="0" applyNumberFormat="1" applyFont="1" applyFill="1" applyAlignment="1">
      <alignment horizontal="center"/>
    </xf>
    <xf numFmtId="0" fontId="2" fillId="5" borderId="0" xfId="0" applyFont="1" applyFill="1"/>
    <xf numFmtId="0" fontId="0" fillId="0" borderId="0" xfId="0"/>
    <xf numFmtId="0" fontId="10" fillId="4" borderId="10" xfId="1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7" borderId="0" xfId="1" applyFont="1" applyFill="1" applyBorder="1" applyAlignment="1"/>
    <xf numFmtId="0" fontId="10" fillId="7" borderId="0" xfId="0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10" fillId="4" borderId="6" xfId="0" applyFont="1" applyFill="1" applyBorder="1"/>
    <xf numFmtId="0" fontId="10" fillId="4" borderId="5" xfId="1" applyFont="1" applyFill="1" applyBorder="1" applyAlignment="1"/>
    <xf numFmtId="0" fontId="10" fillId="4" borderId="0" xfId="0" applyFont="1" applyFill="1"/>
    <xf numFmtId="0" fontId="2" fillId="5" borderId="0" xfId="0" applyFont="1" applyFill="1" applyBorder="1" applyAlignment="1">
      <alignment horizontal="center"/>
    </xf>
    <xf numFmtId="165" fontId="4" fillId="10" borderId="12" xfId="1" applyNumberFormat="1" applyFont="1" applyFill="1" applyBorder="1" applyAlignment="1">
      <alignment horizontal="center"/>
    </xf>
    <xf numFmtId="0" fontId="0" fillId="0" borderId="0" xfId="0" applyBorder="1"/>
    <xf numFmtId="0" fontId="4" fillId="7" borderId="0" xfId="0" applyFont="1" applyFill="1" applyBorder="1"/>
    <xf numFmtId="0" fontId="2" fillId="5" borderId="7" xfId="0" applyFont="1" applyFill="1" applyBorder="1"/>
    <xf numFmtId="0" fontId="10" fillId="4" borderId="0" xfId="0" applyFont="1" applyFill="1" applyAlignment="1">
      <alignment horizontal="center"/>
    </xf>
    <xf numFmtId="0" fontId="2" fillId="12" borderId="13" xfId="0" applyFont="1" applyFill="1" applyBorder="1"/>
    <xf numFmtId="0" fontId="7" fillId="13" borderId="13" xfId="0" applyFont="1" applyFill="1" applyBorder="1"/>
    <xf numFmtId="0" fontId="9" fillId="7" borderId="0" xfId="0" applyFont="1" applyFill="1"/>
    <xf numFmtId="0" fontId="7" fillId="4" borderId="9" xfId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8" borderId="0" xfId="0" applyFont="1" applyFill="1" applyBorder="1"/>
    <xf numFmtId="0" fontId="2" fillId="8" borderId="0" xfId="0" applyFont="1" applyFill="1" applyBorder="1"/>
    <xf numFmtId="0" fontId="2" fillId="7" borderId="0" xfId="0" applyFont="1" applyFill="1" applyBorder="1"/>
    <xf numFmtId="0" fontId="7" fillId="7" borderId="0" xfId="0" applyFont="1" applyFill="1" applyBorder="1"/>
    <xf numFmtId="0" fontId="0" fillId="7" borderId="0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1"/>
  <sheetViews>
    <sheetView tabSelected="1" workbookViewId="0">
      <selection activeCell="L21" sqref="L21"/>
    </sheetView>
  </sheetViews>
  <sheetFormatPr defaultRowHeight="15" x14ac:dyDescent="0.25"/>
  <cols>
    <col min="1" max="1" width="13" customWidth="1"/>
    <col min="2" max="2" width="14.7109375" customWidth="1"/>
    <col min="3" max="3" width="16" customWidth="1"/>
    <col min="4" max="4" width="15.85546875" customWidth="1"/>
    <col min="5" max="5" width="18.85546875" customWidth="1"/>
    <col min="6" max="6" width="18" customWidth="1"/>
    <col min="7" max="7" width="15.42578125" customWidth="1"/>
    <col min="8" max="8" width="15" customWidth="1"/>
    <col min="9" max="9" width="15.5703125" customWidth="1"/>
    <col min="10" max="10" width="13.5703125" customWidth="1"/>
    <col min="11" max="11" width="15.28515625" customWidth="1"/>
    <col min="12" max="12" width="13.28515625" customWidth="1"/>
  </cols>
  <sheetData>
    <row r="1" spans="1:92" ht="30" customHeight="1" x14ac:dyDescent="0.35">
      <c r="A1" s="24" t="s">
        <v>32</v>
      </c>
      <c r="B1" s="24"/>
      <c r="C1" s="25"/>
      <c r="D1" s="25"/>
      <c r="E1" s="25"/>
      <c r="F1" s="26"/>
      <c r="G1" s="26"/>
      <c r="H1" s="26"/>
      <c r="I1" s="26"/>
      <c r="J1" s="26"/>
    </row>
    <row r="2" spans="1:92" s="50" customFormat="1" ht="30" customHeight="1" x14ac:dyDescent="0.35">
      <c r="A2" s="68"/>
      <c r="B2" s="68"/>
      <c r="C2" s="43"/>
      <c r="D2" s="43"/>
      <c r="E2" s="43"/>
      <c r="F2" s="28"/>
      <c r="G2" s="28"/>
      <c r="H2" s="28"/>
      <c r="I2" s="28"/>
      <c r="J2" s="28"/>
    </row>
    <row r="3" spans="1:92" x14ac:dyDescent="0.25">
      <c r="A3" s="5"/>
      <c r="B3" s="5"/>
      <c r="C3" s="5"/>
      <c r="D3" s="5"/>
      <c r="E3" s="5"/>
      <c r="F3" s="7" t="s">
        <v>15</v>
      </c>
      <c r="G3" s="66" t="s">
        <v>14</v>
      </c>
      <c r="H3" s="67" t="s">
        <v>19</v>
      </c>
      <c r="I3" s="29"/>
    </row>
    <row r="4" spans="1:92" ht="22.5" customHeight="1" x14ac:dyDescent="0.3">
      <c r="A4" s="71" t="s">
        <v>12</v>
      </c>
      <c r="B4" s="72"/>
      <c r="C4" s="62"/>
      <c r="D4" s="62"/>
      <c r="E4" s="71" t="s">
        <v>33</v>
      </c>
      <c r="F4" s="73" t="s">
        <v>14</v>
      </c>
      <c r="G4" s="63"/>
      <c r="H4" s="74"/>
      <c r="I4" s="75"/>
    </row>
    <row r="5" spans="1:92" x14ac:dyDescent="0.25">
      <c r="A5" s="49" t="s">
        <v>30</v>
      </c>
      <c r="B5" s="60" t="s">
        <v>13</v>
      </c>
      <c r="C5" s="60" t="s">
        <v>1</v>
      </c>
      <c r="D5" s="60" t="s">
        <v>2</v>
      </c>
      <c r="E5" s="70" t="s">
        <v>3</v>
      </c>
      <c r="F5" s="49" t="s">
        <v>36</v>
      </c>
      <c r="G5" s="49" t="s">
        <v>37</v>
      </c>
      <c r="H5" s="49" t="s">
        <v>8</v>
      </c>
      <c r="I5" s="49" t="s">
        <v>7</v>
      </c>
    </row>
    <row r="6" spans="1:92" x14ac:dyDescent="0.25">
      <c r="A6" s="64"/>
      <c r="B6" s="8"/>
      <c r="C6" s="9" t="s">
        <v>9</v>
      </c>
      <c r="D6" s="8"/>
      <c r="E6" s="10"/>
      <c r="F6" s="46"/>
      <c r="G6" s="46"/>
      <c r="H6" s="46"/>
      <c r="I6" s="46"/>
    </row>
    <row r="7" spans="1:92" x14ac:dyDescent="0.25">
      <c r="A7" s="65"/>
      <c r="B7" s="30" t="s">
        <v>20</v>
      </c>
      <c r="C7" s="30">
        <v>72</v>
      </c>
      <c r="D7" s="30">
        <v>0.22</v>
      </c>
      <c r="E7" s="13">
        <f>C7/(1-D7)</f>
        <v>92.307692307692307</v>
      </c>
      <c r="F7" s="69" t="s">
        <v>38</v>
      </c>
      <c r="G7" s="52">
        <v>144.47999999999999</v>
      </c>
      <c r="H7" s="51">
        <v>9830</v>
      </c>
      <c r="I7" s="52">
        <v>0.7</v>
      </c>
    </row>
    <row r="8" spans="1:92" s="50" customFormat="1" x14ac:dyDescent="0.25">
      <c r="A8" s="29"/>
      <c r="B8" s="47"/>
      <c r="C8" s="47"/>
      <c r="D8" s="47"/>
      <c r="E8" s="48"/>
      <c r="F8" s="53"/>
      <c r="G8" s="54"/>
      <c r="H8" s="55"/>
      <c r="I8" s="54"/>
    </row>
    <row r="9" spans="1:92" x14ac:dyDescent="0.25">
      <c r="A9" s="49" t="s">
        <v>34</v>
      </c>
      <c r="B9" s="11" t="s">
        <v>35</v>
      </c>
      <c r="C9" s="19" t="s">
        <v>6</v>
      </c>
      <c r="D9" s="19" t="s">
        <v>17</v>
      </c>
      <c r="E9" s="19" t="s">
        <v>17</v>
      </c>
      <c r="F9" s="20" t="s">
        <v>17</v>
      </c>
      <c r="G9" s="56" t="s">
        <v>17</v>
      </c>
      <c r="H9" s="36" t="s">
        <v>23</v>
      </c>
    </row>
    <row r="10" spans="1:92" x14ac:dyDescent="0.25">
      <c r="A10" s="45"/>
      <c r="B10" s="17"/>
      <c r="C10" s="20" t="s">
        <v>10</v>
      </c>
      <c r="D10" s="20" t="s">
        <v>9</v>
      </c>
      <c r="E10" s="20" t="s">
        <v>22</v>
      </c>
      <c r="F10" s="20" t="s">
        <v>21</v>
      </c>
      <c r="G10" s="20" t="s">
        <v>18</v>
      </c>
    </row>
    <row r="11" spans="1:92" x14ac:dyDescent="0.25">
      <c r="A11" s="57">
        <v>13</v>
      </c>
      <c r="B11" s="58">
        <v>61.28</v>
      </c>
      <c r="C11" s="21">
        <f>IFERROR((($G$7*B11))/($G$7-B11),0)</f>
        <v>106.41507692307692</v>
      </c>
      <c r="D11" s="22">
        <f>IFERROR((($E$7*(($I$7*0.001)^2))/(6*C11*$H$7*10^(-10))),0)</f>
        <v>7.2065274007305488E-2</v>
      </c>
      <c r="E11" s="22">
        <f t="shared" ref="E11:E74" si="0">IFERROR((D11*1000),0)</f>
        <v>72.06527400730549</v>
      </c>
      <c r="F11" s="23">
        <f t="shared" ref="F11:F74" si="1">IFERROR((E11*10^6),0)</f>
        <v>72065274.007305488</v>
      </c>
      <c r="G11" s="23">
        <f t="shared" ref="G11:G74" si="2">F11*10</f>
        <v>720652740.07305491</v>
      </c>
      <c r="H11" s="2"/>
    </row>
    <row r="12" spans="1:92" x14ac:dyDescent="0.25">
      <c r="A12" s="59">
        <v>21</v>
      </c>
      <c r="B12" s="59">
        <v>62.683999999999997</v>
      </c>
      <c r="C12" s="21">
        <f>IFERROR((($G$7*B12))/($G$7-B12),0)</f>
        <v>110.72160399041516</v>
      </c>
      <c r="D12" s="22">
        <f>IFERROR((($E$7*(($I$7*0.001)^2))/(6*C12*$H$7*10^(-10))),0)</f>
        <v>6.9262288483771389E-2</v>
      </c>
      <c r="E12" s="22">
        <f t="shared" si="0"/>
        <v>69.262288483771385</v>
      </c>
      <c r="F12" s="23">
        <f t="shared" si="1"/>
        <v>69262288.483771384</v>
      </c>
      <c r="G12" s="61">
        <f t="shared" si="2"/>
        <v>692622884.83771384</v>
      </c>
      <c r="H12" s="62"/>
      <c r="I12" s="62"/>
      <c r="J12" s="62"/>
      <c r="K12" s="62"/>
      <c r="L12" s="62"/>
    </row>
    <row r="13" spans="1:92" s="35" customFormat="1" x14ac:dyDescent="0.25">
      <c r="A13" s="59">
        <v>30</v>
      </c>
      <c r="B13" s="59">
        <v>60.856999999999999</v>
      </c>
      <c r="C13" s="21">
        <f t="shared" ref="C13:C76" si="3">IFERROR((($G$7*B13))/($G$7-B13),0)</f>
        <v>105.14594501512741</v>
      </c>
      <c r="D13" s="22">
        <f t="shared" ref="D13:D76" si="4">IFERROR((($E$7*(($I$7*0.001)^2))/(6*C13*$H$7*10^(-10))),0)</f>
        <v>7.2935115813231866E-2</v>
      </c>
      <c r="E13" s="22">
        <f t="shared" si="0"/>
        <v>72.93511581323186</v>
      </c>
      <c r="F13" s="23">
        <f t="shared" si="1"/>
        <v>72935115.813231856</v>
      </c>
      <c r="G13" s="61">
        <f t="shared" si="2"/>
        <v>729351158.1323185</v>
      </c>
      <c r="H13" s="63"/>
      <c r="I13" s="63"/>
      <c r="J13" s="63"/>
      <c r="K13" s="63"/>
      <c r="L13" s="63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</row>
    <row r="14" spans="1:92" x14ac:dyDescent="0.25">
      <c r="A14" s="59">
        <v>40</v>
      </c>
      <c r="B14" s="59">
        <v>54.173000000000002</v>
      </c>
      <c r="C14" s="21">
        <f t="shared" si="3"/>
        <v>86.670081389039623</v>
      </c>
      <c r="D14" s="22">
        <f t="shared" si="4"/>
        <v>8.8483033061277791E-2</v>
      </c>
      <c r="E14" s="22">
        <f t="shared" si="0"/>
        <v>88.483033061277794</v>
      </c>
      <c r="F14" s="23">
        <f t="shared" si="1"/>
        <v>88483033.061277792</v>
      </c>
      <c r="G14" s="61">
        <f t="shared" si="2"/>
        <v>884830330.61277795</v>
      </c>
      <c r="H14" s="62"/>
      <c r="I14" s="62"/>
      <c r="J14" s="62"/>
      <c r="K14" s="62"/>
      <c r="L14" s="62"/>
    </row>
    <row r="15" spans="1:92" x14ac:dyDescent="0.25">
      <c r="A15" s="59">
        <v>50</v>
      </c>
      <c r="B15" s="59">
        <v>48.454999999999998</v>
      </c>
      <c r="C15" s="21">
        <f t="shared" si="3"/>
        <v>72.905789117417342</v>
      </c>
      <c r="D15" s="22">
        <f t="shared" si="4"/>
        <v>0.10518824046495272</v>
      </c>
      <c r="E15" s="22">
        <f t="shared" si="0"/>
        <v>105.18824046495271</v>
      </c>
      <c r="F15" s="23">
        <f t="shared" si="1"/>
        <v>105188240.46495271</v>
      </c>
      <c r="G15" s="61">
        <f t="shared" si="2"/>
        <v>1051882404.6495271</v>
      </c>
      <c r="H15" s="62"/>
      <c r="I15" s="62"/>
      <c r="J15" s="62"/>
      <c r="K15" s="62"/>
      <c r="L15" s="62"/>
    </row>
    <row r="16" spans="1:92" x14ac:dyDescent="0.25">
      <c r="A16" s="59">
        <v>60</v>
      </c>
      <c r="B16" s="59">
        <v>45.731000000000002</v>
      </c>
      <c r="C16" s="21">
        <f t="shared" si="3"/>
        <v>66.909182675267601</v>
      </c>
      <c r="D16" s="22">
        <f t="shared" si="4"/>
        <v>0.11461553362846182</v>
      </c>
      <c r="E16" s="22">
        <f t="shared" si="0"/>
        <v>114.61553362846182</v>
      </c>
      <c r="F16" s="23">
        <f t="shared" si="1"/>
        <v>114615533.62846182</v>
      </c>
      <c r="G16" s="61">
        <f t="shared" si="2"/>
        <v>1146155336.2846181</v>
      </c>
      <c r="H16" s="62"/>
      <c r="I16" s="62"/>
      <c r="J16" s="62"/>
      <c r="K16" s="62"/>
      <c r="L16" s="62"/>
    </row>
    <row r="17" spans="1:7" x14ac:dyDescent="0.25">
      <c r="A17" s="59">
        <v>70</v>
      </c>
      <c r="B17" s="59">
        <v>43.548999999999999</v>
      </c>
      <c r="C17" s="21">
        <f t="shared" si="3"/>
        <v>62.339217088902323</v>
      </c>
      <c r="D17" s="22">
        <f t="shared" si="4"/>
        <v>0.12301777332290623</v>
      </c>
      <c r="E17" s="22">
        <f t="shared" si="0"/>
        <v>123.01777332290622</v>
      </c>
      <c r="F17" s="23">
        <f t="shared" si="1"/>
        <v>123017773.32290623</v>
      </c>
      <c r="G17" s="23">
        <f t="shared" si="2"/>
        <v>1230177733.2290623</v>
      </c>
    </row>
    <row r="18" spans="1:7" x14ac:dyDescent="0.25">
      <c r="A18" s="59">
        <v>80</v>
      </c>
      <c r="B18" s="59">
        <v>41.677</v>
      </c>
      <c r="C18" s="21">
        <f t="shared" si="3"/>
        <v>58.573124908806157</v>
      </c>
      <c r="D18" s="22">
        <f t="shared" si="4"/>
        <v>0.13092748063057605</v>
      </c>
      <c r="E18" s="22">
        <f t="shared" si="0"/>
        <v>130.92748063057604</v>
      </c>
      <c r="F18" s="23">
        <f t="shared" si="1"/>
        <v>130927480.63057604</v>
      </c>
      <c r="G18" s="23">
        <f t="shared" si="2"/>
        <v>1309274806.3057604</v>
      </c>
    </row>
    <row r="19" spans="1:7" x14ac:dyDescent="0.25">
      <c r="A19" s="59">
        <v>90</v>
      </c>
      <c r="B19" s="59">
        <v>40.18</v>
      </c>
      <c r="C19" s="21">
        <f t="shared" si="3"/>
        <v>55.658738255033555</v>
      </c>
      <c r="D19" s="22">
        <f t="shared" si="4"/>
        <v>0.13778306726664774</v>
      </c>
      <c r="E19" s="22">
        <f t="shared" si="0"/>
        <v>137.78306726664775</v>
      </c>
      <c r="F19" s="23">
        <f t="shared" si="1"/>
        <v>137783067.26664776</v>
      </c>
      <c r="G19" s="23">
        <f t="shared" si="2"/>
        <v>1377830672.6664777</v>
      </c>
    </row>
    <row r="20" spans="1:7" x14ac:dyDescent="0.25">
      <c r="A20" s="59">
        <v>100</v>
      </c>
      <c r="B20" s="59">
        <v>38.729999999999997</v>
      </c>
      <c r="C20" s="21">
        <f t="shared" si="3"/>
        <v>52.914519148936158</v>
      </c>
      <c r="D20" s="22">
        <f t="shared" si="4"/>
        <v>0.14492868498691081</v>
      </c>
      <c r="E20" s="22">
        <f t="shared" si="0"/>
        <v>144.92868498691081</v>
      </c>
      <c r="F20" s="23">
        <f t="shared" si="1"/>
        <v>144928684.98691082</v>
      </c>
      <c r="G20" s="23">
        <f t="shared" si="2"/>
        <v>1449286849.8691082</v>
      </c>
    </row>
    <row r="21" spans="1:7" x14ac:dyDescent="0.25">
      <c r="A21" s="59">
        <v>110</v>
      </c>
      <c r="B21" s="59">
        <v>37.558</v>
      </c>
      <c r="C21" s="21">
        <f t="shared" si="3"/>
        <v>50.750826209760383</v>
      </c>
      <c r="D21" s="22">
        <f t="shared" si="4"/>
        <v>0.15110752375288741</v>
      </c>
      <c r="E21" s="22">
        <f t="shared" si="0"/>
        <v>151.1075237528874</v>
      </c>
      <c r="F21" s="23">
        <f t="shared" si="1"/>
        <v>151107523.7528874</v>
      </c>
      <c r="G21" s="23">
        <f t="shared" si="2"/>
        <v>1511075237.5288739</v>
      </c>
    </row>
    <row r="22" spans="1:7" x14ac:dyDescent="0.25">
      <c r="A22" s="59">
        <v>120</v>
      </c>
      <c r="B22" s="59">
        <v>36.436</v>
      </c>
      <c r="C22" s="21">
        <f t="shared" si="3"/>
        <v>48.723420828551333</v>
      </c>
      <c r="D22" s="22">
        <f t="shared" si="4"/>
        <v>0.15739518175366263</v>
      </c>
      <c r="E22" s="22">
        <f t="shared" si="0"/>
        <v>157.39518175366263</v>
      </c>
      <c r="F22" s="23">
        <f t="shared" si="1"/>
        <v>157395181.75366262</v>
      </c>
      <c r="G22" s="23">
        <f t="shared" si="2"/>
        <v>1573951817.5366261</v>
      </c>
    </row>
    <row r="23" spans="1:7" x14ac:dyDescent="0.25">
      <c r="A23" s="59">
        <v>130</v>
      </c>
      <c r="B23" s="59">
        <v>35.508000000000003</v>
      </c>
      <c r="C23" s="21">
        <f t="shared" si="3"/>
        <v>47.078110340270904</v>
      </c>
      <c r="D23" s="22">
        <f t="shared" si="4"/>
        <v>0.16289591110478499</v>
      </c>
      <c r="E23" s="22">
        <f t="shared" si="0"/>
        <v>162.895911104785</v>
      </c>
      <c r="F23" s="23">
        <f t="shared" si="1"/>
        <v>162895911.104785</v>
      </c>
      <c r="G23" s="23">
        <f t="shared" si="2"/>
        <v>1628959111.0478499</v>
      </c>
    </row>
    <row r="24" spans="1:7" x14ac:dyDescent="0.25">
      <c r="A24" s="59">
        <v>140</v>
      </c>
      <c r="B24" s="59">
        <v>34.511000000000003</v>
      </c>
      <c r="C24" s="21">
        <f t="shared" si="3"/>
        <v>45.341407851303551</v>
      </c>
      <c r="D24" s="22">
        <f t="shared" si="4"/>
        <v>0.16913527921585156</v>
      </c>
      <c r="E24" s="22">
        <f t="shared" si="0"/>
        <v>169.13527921585157</v>
      </c>
      <c r="F24" s="23">
        <f t="shared" si="1"/>
        <v>169135279.21585158</v>
      </c>
      <c r="G24" s="23">
        <f t="shared" si="2"/>
        <v>1691352792.1585157</v>
      </c>
    </row>
    <row r="25" spans="1:7" x14ac:dyDescent="0.25">
      <c r="A25" s="59">
        <v>150</v>
      </c>
      <c r="B25" s="59">
        <v>33.524000000000001</v>
      </c>
      <c r="C25" s="21">
        <f t="shared" si="3"/>
        <v>43.652867082447102</v>
      </c>
      <c r="D25" s="22">
        <f t="shared" si="4"/>
        <v>0.17567761729111442</v>
      </c>
      <c r="E25" s="22">
        <f t="shared" si="0"/>
        <v>175.67761729111442</v>
      </c>
      <c r="F25" s="23">
        <f t="shared" si="1"/>
        <v>175677617.29111442</v>
      </c>
      <c r="G25" s="23">
        <f t="shared" si="2"/>
        <v>1756776172.9111443</v>
      </c>
    </row>
    <row r="26" spans="1:7" x14ac:dyDescent="0.25">
      <c r="A26" s="59">
        <v>160</v>
      </c>
      <c r="B26" s="59">
        <v>32.677</v>
      </c>
      <c r="C26" s="21">
        <f t="shared" si="3"/>
        <v>42.227605341538244</v>
      </c>
      <c r="D26" s="22">
        <f t="shared" si="4"/>
        <v>0.18160706994735479</v>
      </c>
      <c r="E26" s="22">
        <f t="shared" si="0"/>
        <v>181.6070699473548</v>
      </c>
      <c r="F26" s="23">
        <f t="shared" si="1"/>
        <v>181607069.94735479</v>
      </c>
      <c r="G26" s="23">
        <f t="shared" si="2"/>
        <v>1816070699.4735479</v>
      </c>
    </row>
    <row r="27" spans="1:7" x14ac:dyDescent="0.25">
      <c r="A27" s="59">
        <v>170</v>
      </c>
      <c r="B27" s="59">
        <v>31.768000000000001</v>
      </c>
      <c r="C27" s="21">
        <f t="shared" si="3"/>
        <v>40.721845411313787</v>
      </c>
      <c r="D27" s="22">
        <f t="shared" si="4"/>
        <v>0.18832230218229229</v>
      </c>
      <c r="E27" s="22">
        <f t="shared" si="0"/>
        <v>188.32230218229228</v>
      </c>
      <c r="F27" s="23">
        <f t="shared" si="1"/>
        <v>188322302.18229228</v>
      </c>
      <c r="G27" s="23">
        <f t="shared" si="2"/>
        <v>1883223021.8229227</v>
      </c>
    </row>
    <row r="28" spans="1:7" x14ac:dyDescent="0.25">
      <c r="A28" s="59">
        <v>180</v>
      </c>
      <c r="B28" s="59">
        <v>30.815999999999999</v>
      </c>
      <c r="C28" s="21">
        <f t="shared" si="3"/>
        <v>39.170675675675675</v>
      </c>
      <c r="D28" s="22">
        <f t="shared" si="4"/>
        <v>0.19577991813228393</v>
      </c>
      <c r="E28" s="22">
        <f t="shared" si="0"/>
        <v>195.77991813228394</v>
      </c>
      <c r="F28" s="23">
        <f t="shared" si="1"/>
        <v>195779918.13228393</v>
      </c>
      <c r="G28" s="23">
        <f t="shared" si="2"/>
        <v>1957799181.3228393</v>
      </c>
    </row>
    <row r="29" spans="1:7" x14ac:dyDescent="0.25">
      <c r="A29" s="59">
        <v>190</v>
      </c>
      <c r="B29" s="59">
        <v>30.04</v>
      </c>
      <c r="C29" s="21">
        <f t="shared" si="3"/>
        <v>37.925368752184546</v>
      </c>
      <c r="D29" s="22">
        <f t="shared" si="4"/>
        <v>0.2022084933987173</v>
      </c>
      <c r="E29" s="22">
        <f t="shared" si="0"/>
        <v>202.20849339871731</v>
      </c>
      <c r="F29" s="23">
        <f t="shared" si="1"/>
        <v>202208493.39871731</v>
      </c>
      <c r="G29" s="23">
        <f t="shared" si="2"/>
        <v>2022084933.9871731</v>
      </c>
    </row>
    <row r="30" spans="1:7" x14ac:dyDescent="0.25">
      <c r="A30" s="59">
        <v>200</v>
      </c>
      <c r="B30" s="59">
        <v>29.181999999999999</v>
      </c>
      <c r="C30" s="21">
        <f t="shared" si="3"/>
        <v>36.567983486270357</v>
      </c>
      <c r="D30" s="22">
        <f t="shared" si="4"/>
        <v>0.20971437158544254</v>
      </c>
      <c r="E30" s="22">
        <f t="shared" si="0"/>
        <v>209.71437158544254</v>
      </c>
      <c r="F30" s="23">
        <f t="shared" si="1"/>
        <v>209714371.58544254</v>
      </c>
      <c r="G30" s="23">
        <f t="shared" si="2"/>
        <v>2097143715.8544254</v>
      </c>
    </row>
    <row r="31" spans="1:7" x14ac:dyDescent="0.25">
      <c r="A31" s="59">
        <v>210</v>
      </c>
      <c r="B31" s="59">
        <v>28.49</v>
      </c>
      <c r="C31" s="21">
        <f t="shared" si="3"/>
        <v>35.487845503922749</v>
      </c>
      <c r="D31" s="22">
        <f t="shared" si="4"/>
        <v>0.21609741499022062</v>
      </c>
      <c r="E31" s="22">
        <f t="shared" si="0"/>
        <v>216.09741499022061</v>
      </c>
      <c r="F31" s="23">
        <f t="shared" si="1"/>
        <v>216097414.99022061</v>
      </c>
      <c r="G31" s="23">
        <f t="shared" si="2"/>
        <v>2160974149.9022059</v>
      </c>
    </row>
    <row r="32" spans="1:7" x14ac:dyDescent="0.25">
      <c r="A32" s="59">
        <v>220</v>
      </c>
      <c r="B32" s="59">
        <v>27.713000000000001</v>
      </c>
      <c r="C32" s="21">
        <f t="shared" si="3"/>
        <v>34.290289550986152</v>
      </c>
      <c r="D32" s="22">
        <f t="shared" si="4"/>
        <v>0.22364441296324608</v>
      </c>
      <c r="E32" s="22">
        <f t="shared" si="0"/>
        <v>223.64441296324608</v>
      </c>
      <c r="F32" s="23">
        <f t="shared" si="1"/>
        <v>223644412.96324608</v>
      </c>
      <c r="G32" s="23">
        <f t="shared" si="2"/>
        <v>2236444129.6324606</v>
      </c>
    </row>
    <row r="33" spans="1:7" x14ac:dyDescent="0.25">
      <c r="A33" s="59">
        <v>231</v>
      </c>
      <c r="B33" s="59">
        <v>26.963999999999999</v>
      </c>
      <c r="C33" s="21">
        <f t="shared" si="3"/>
        <v>33.150879199428161</v>
      </c>
      <c r="D33" s="22">
        <f t="shared" si="4"/>
        <v>0.23133117015799429</v>
      </c>
      <c r="E33" s="22">
        <f t="shared" si="0"/>
        <v>231.33117015799428</v>
      </c>
      <c r="F33" s="23">
        <f t="shared" si="1"/>
        <v>231331170.15799427</v>
      </c>
      <c r="G33" s="23">
        <f t="shared" si="2"/>
        <v>2313311701.5799427</v>
      </c>
    </row>
    <row r="34" spans="1:7" x14ac:dyDescent="0.25">
      <c r="A34" s="59">
        <v>240</v>
      </c>
      <c r="B34" s="59">
        <v>26.436</v>
      </c>
      <c r="C34" s="21">
        <f t="shared" si="3"/>
        <v>32.356352546508084</v>
      </c>
      <c r="D34" s="22">
        <f t="shared" si="4"/>
        <v>0.23701162440813039</v>
      </c>
      <c r="E34" s="22">
        <f t="shared" si="0"/>
        <v>237.01162440813039</v>
      </c>
      <c r="F34" s="23">
        <f t="shared" si="1"/>
        <v>237011624.40813038</v>
      </c>
      <c r="G34" s="23">
        <f t="shared" si="2"/>
        <v>2370116244.0813036</v>
      </c>
    </row>
    <row r="35" spans="1:7" x14ac:dyDescent="0.25">
      <c r="A35" s="59">
        <v>251</v>
      </c>
      <c r="B35" s="59">
        <v>25.792000000000002</v>
      </c>
      <c r="C35" s="21">
        <f t="shared" si="3"/>
        <v>31.396840118630362</v>
      </c>
      <c r="D35" s="22">
        <f t="shared" si="4"/>
        <v>0.2442548883261495</v>
      </c>
      <c r="E35" s="22">
        <f t="shared" si="0"/>
        <v>244.25488832614951</v>
      </c>
      <c r="F35" s="23">
        <f t="shared" si="1"/>
        <v>244254888.32614952</v>
      </c>
      <c r="G35" s="23">
        <f t="shared" si="2"/>
        <v>2442548883.2614951</v>
      </c>
    </row>
    <row r="36" spans="1:7" x14ac:dyDescent="0.25">
      <c r="A36" s="59">
        <v>261</v>
      </c>
      <c r="B36" s="59">
        <v>25.268999999999998</v>
      </c>
      <c r="C36" s="21">
        <f t="shared" si="3"/>
        <v>30.625236932833378</v>
      </c>
      <c r="D36" s="22">
        <f t="shared" si="4"/>
        <v>0.25040889295939645</v>
      </c>
      <c r="E36" s="22">
        <f t="shared" si="0"/>
        <v>250.40889295939644</v>
      </c>
      <c r="F36" s="23">
        <f t="shared" si="1"/>
        <v>250408892.95939645</v>
      </c>
      <c r="G36" s="23">
        <f t="shared" si="2"/>
        <v>2504088929.5939646</v>
      </c>
    </row>
    <row r="37" spans="1:7" x14ac:dyDescent="0.25">
      <c r="A37" s="59">
        <v>270</v>
      </c>
      <c r="B37" s="59">
        <v>24.716000000000001</v>
      </c>
      <c r="C37" s="21">
        <f t="shared" si="3"/>
        <v>29.816703516916604</v>
      </c>
      <c r="D37" s="22">
        <f t="shared" si="4"/>
        <v>0.25719917940020071</v>
      </c>
      <c r="E37" s="22">
        <f t="shared" si="0"/>
        <v>257.19917940020071</v>
      </c>
      <c r="F37" s="23">
        <f t="shared" si="1"/>
        <v>257199179.40020069</v>
      </c>
      <c r="G37" s="23">
        <f t="shared" si="2"/>
        <v>2571991794.002007</v>
      </c>
    </row>
    <row r="38" spans="1:7" x14ac:dyDescent="0.25">
      <c r="A38" s="59">
        <v>281</v>
      </c>
      <c r="B38" s="59">
        <v>24.509</v>
      </c>
      <c r="C38" s="21">
        <f t="shared" si="3"/>
        <v>29.515969025847912</v>
      </c>
      <c r="D38" s="22">
        <f t="shared" si="4"/>
        <v>0.2598197494466209</v>
      </c>
      <c r="E38" s="22">
        <f t="shared" si="0"/>
        <v>259.8197494466209</v>
      </c>
      <c r="F38" s="23">
        <f t="shared" si="1"/>
        <v>259819749.44662091</v>
      </c>
      <c r="G38" s="23">
        <f t="shared" si="2"/>
        <v>2598197494.4662089</v>
      </c>
    </row>
    <row r="39" spans="1:7" x14ac:dyDescent="0.25">
      <c r="A39" s="59">
        <v>291</v>
      </c>
      <c r="B39" s="59">
        <v>24.05</v>
      </c>
      <c r="C39" s="21">
        <f t="shared" si="3"/>
        <v>28.852810761438178</v>
      </c>
      <c r="D39" s="22">
        <f t="shared" si="4"/>
        <v>0.26579149395106533</v>
      </c>
      <c r="E39" s="22">
        <f t="shared" si="0"/>
        <v>265.79149395106532</v>
      </c>
      <c r="F39" s="23">
        <f t="shared" si="1"/>
        <v>265791493.95106533</v>
      </c>
      <c r="G39" s="23">
        <f t="shared" si="2"/>
        <v>2657914939.5106535</v>
      </c>
    </row>
    <row r="40" spans="1:7" x14ac:dyDescent="0.25">
      <c r="A40" s="59">
        <v>301</v>
      </c>
      <c r="B40" s="59">
        <v>23.829000000000001</v>
      </c>
      <c r="C40" s="21">
        <f t="shared" si="3"/>
        <v>28.535311932764756</v>
      </c>
      <c r="D40" s="22">
        <f t="shared" si="4"/>
        <v>0.26874882934658018</v>
      </c>
      <c r="E40" s="22">
        <f t="shared" si="0"/>
        <v>268.74882934658018</v>
      </c>
      <c r="F40" s="23">
        <f t="shared" si="1"/>
        <v>268748829.34658021</v>
      </c>
      <c r="G40" s="23">
        <f t="shared" si="2"/>
        <v>2687488293.4658022</v>
      </c>
    </row>
    <row r="41" spans="1:7" x14ac:dyDescent="0.25">
      <c r="A41" s="59">
        <v>311</v>
      </c>
      <c r="B41" s="59">
        <v>23.26</v>
      </c>
      <c r="C41" s="21">
        <f t="shared" si="3"/>
        <v>27.723187592806472</v>
      </c>
      <c r="D41" s="22">
        <f t="shared" si="4"/>
        <v>0.27662156998713644</v>
      </c>
      <c r="E41" s="22">
        <f t="shared" si="0"/>
        <v>276.62156998713647</v>
      </c>
      <c r="F41" s="23">
        <f t="shared" si="1"/>
        <v>276621569.98713648</v>
      </c>
      <c r="G41" s="23">
        <f t="shared" si="2"/>
        <v>2766215699.8713646</v>
      </c>
    </row>
    <row r="42" spans="1:7" x14ac:dyDescent="0.25">
      <c r="A42" s="59">
        <v>321</v>
      </c>
      <c r="B42" s="59">
        <v>22.986999999999998</v>
      </c>
      <c r="C42" s="21">
        <f t="shared" si="3"/>
        <v>27.336239618743463</v>
      </c>
      <c r="D42" s="22">
        <f t="shared" si="4"/>
        <v>0.28053718375045961</v>
      </c>
      <c r="E42" s="22">
        <f t="shared" si="0"/>
        <v>280.53718375045963</v>
      </c>
      <c r="F42" s="23">
        <f t="shared" si="1"/>
        <v>280537183.75045961</v>
      </c>
      <c r="G42" s="23">
        <f t="shared" si="2"/>
        <v>2805371837.5045962</v>
      </c>
    </row>
    <row r="43" spans="1:7" x14ac:dyDescent="0.25">
      <c r="A43" s="59">
        <v>331</v>
      </c>
      <c r="B43" s="59">
        <v>22.692</v>
      </c>
      <c r="C43" s="21">
        <f t="shared" si="3"/>
        <v>26.920059119125042</v>
      </c>
      <c r="D43" s="22">
        <f t="shared" si="4"/>
        <v>0.28487425094552621</v>
      </c>
      <c r="E43" s="22">
        <f t="shared" si="0"/>
        <v>284.87425094552623</v>
      </c>
      <c r="F43" s="23">
        <f t="shared" si="1"/>
        <v>284874250.94552624</v>
      </c>
      <c r="G43" s="23">
        <f t="shared" si="2"/>
        <v>2848742509.4552622</v>
      </c>
    </row>
    <row r="44" spans="1:7" x14ac:dyDescent="0.25">
      <c r="A44" s="59">
        <v>341</v>
      </c>
      <c r="B44" s="59">
        <v>22.414999999999999</v>
      </c>
      <c r="C44" s="21">
        <f t="shared" si="3"/>
        <v>26.5311039200426</v>
      </c>
      <c r="D44" s="22">
        <f t="shared" si="4"/>
        <v>0.28905060641584168</v>
      </c>
      <c r="E44" s="22">
        <f t="shared" si="0"/>
        <v>289.05060641584168</v>
      </c>
      <c r="F44" s="23">
        <f t="shared" si="1"/>
        <v>289050606.4158417</v>
      </c>
      <c r="G44" s="23">
        <f t="shared" si="2"/>
        <v>2890506064.1584167</v>
      </c>
    </row>
    <row r="45" spans="1:7" x14ac:dyDescent="0.25">
      <c r="A45" s="59">
        <v>351</v>
      </c>
      <c r="B45" s="59">
        <v>22.175999999999998</v>
      </c>
      <c r="C45" s="21">
        <f t="shared" si="3"/>
        <v>26.196923076923074</v>
      </c>
      <c r="D45" s="22">
        <f t="shared" si="4"/>
        <v>0.29273787820240305</v>
      </c>
      <c r="E45" s="22">
        <f t="shared" si="0"/>
        <v>292.73787820240307</v>
      </c>
      <c r="F45" s="23">
        <f t="shared" si="1"/>
        <v>292737878.20240307</v>
      </c>
      <c r="G45" s="23">
        <f t="shared" si="2"/>
        <v>2927378782.0240307</v>
      </c>
    </row>
    <row r="46" spans="1:7" x14ac:dyDescent="0.25">
      <c r="A46" s="59">
        <v>361</v>
      </c>
      <c r="B46" s="59">
        <v>21.882999999999999</v>
      </c>
      <c r="C46" s="21">
        <f t="shared" si="3"/>
        <v>25.789014739349248</v>
      </c>
      <c r="D46" s="22">
        <f t="shared" si="4"/>
        <v>0.29736815285420021</v>
      </c>
      <c r="E46" s="22">
        <f t="shared" si="0"/>
        <v>297.36815285420022</v>
      </c>
      <c r="F46" s="23">
        <f t="shared" si="1"/>
        <v>297368152.85420024</v>
      </c>
      <c r="G46" s="23">
        <f t="shared" si="2"/>
        <v>2973681528.5420027</v>
      </c>
    </row>
    <row r="47" spans="1:7" x14ac:dyDescent="0.25">
      <c r="A47" s="59">
        <v>370</v>
      </c>
      <c r="B47" s="59">
        <v>21.53</v>
      </c>
      <c r="C47" s="21">
        <f t="shared" si="3"/>
        <v>25.300157787718586</v>
      </c>
      <c r="D47" s="22">
        <f t="shared" si="4"/>
        <v>0.30311398613856461</v>
      </c>
      <c r="E47" s="22">
        <f t="shared" si="0"/>
        <v>303.1139861385646</v>
      </c>
      <c r="F47" s="23">
        <f t="shared" si="1"/>
        <v>303113986.13856459</v>
      </c>
      <c r="G47" s="23">
        <f t="shared" si="2"/>
        <v>3031139861.3856459</v>
      </c>
    </row>
    <row r="48" spans="1:7" x14ac:dyDescent="0.25">
      <c r="A48" s="59">
        <v>381</v>
      </c>
      <c r="B48" s="59">
        <v>21.242000000000001</v>
      </c>
      <c r="C48" s="21">
        <f t="shared" si="3"/>
        <v>24.903391486392188</v>
      </c>
      <c r="D48" s="22">
        <f t="shared" si="4"/>
        <v>0.30794326472201444</v>
      </c>
      <c r="E48" s="22">
        <f t="shared" si="0"/>
        <v>307.94326472201442</v>
      </c>
      <c r="F48" s="23">
        <f t="shared" si="1"/>
        <v>307943264.72201443</v>
      </c>
      <c r="G48" s="23">
        <f t="shared" si="2"/>
        <v>3079432647.2201443</v>
      </c>
    </row>
    <row r="49" spans="1:7" x14ac:dyDescent="0.25">
      <c r="A49" s="59">
        <v>391</v>
      </c>
      <c r="B49" s="59">
        <v>21.109000000000002</v>
      </c>
      <c r="C49" s="21">
        <f t="shared" si="3"/>
        <v>24.720787867489122</v>
      </c>
      <c r="D49" s="22">
        <f t="shared" si="4"/>
        <v>0.31021793148653998</v>
      </c>
      <c r="E49" s="22">
        <f t="shared" si="0"/>
        <v>310.21793148653995</v>
      </c>
      <c r="F49" s="23">
        <f t="shared" si="1"/>
        <v>310217931.48653996</v>
      </c>
      <c r="G49" s="23">
        <f t="shared" si="2"/>
        <v>3102179314.8653994</v>
      </c>
    </row>
    <row r="50" spans="1:7" x14ac:dyDescent="0.25">
      <c r="A50" s="59">
        <v>401</v>
      </c>
      <c r="B50" s="59">
        <v>21.006</v>
      </c>
      <c r="C50" s="21">
        <f t="shared" si="3"/>
        <v>24.579643325720397</v>
      </c>
      <c r="D50" s="22">
        <f t="shared" si="4"/>
        <v>0.31199930671676107</v>
      </c>
      <c r="E50" s="22">
        <f t="shared" si="0"/>
        <v>311.99930671676105</v>
      </c>
      <c r="F50" s="23">
        <f t="shared" si="1"/>
        <v>311999306.71676105</v>
      </c>
      <c r="G50" s="23">
        <f t="shared" si="2"/>
        <v>3119993067.1676106</v>
      </c>
    </row>
    <row r="51" spans="1:7" x14ac:dyDescent="0.25">
      <c r="A51" s="59">
        <v>411</v>
      </c>
      <c r="B51" s="59">
        <v>20.821999999999999</v>
      </c>
      <c r="C51" s="21">
        <f t="shared" si="3"/>
        <v>24.328086820100598</v>
      </c>
      <c r="D51" s="22">
        <f t="shared" si="4"/>
        <v>0.31522543197411679</v>
      </c>
      <c r="E51" s="22">
        <f t="shared" si="0"/>
        <v>315.22543197411676</v>
      </c>
      <c r="F51" s="23">
        <f t="shared" si="1"/>
        <v>315225431.97411674</v>
      </c>
      <c r="G51" s="23">
        <f t="shared" si="2"/>
        <v>3152254319.7411675</v>
      </c>
    </row>
    <row r="52" spans="1:7" x14ac:dyDescent="0.25">
      <c r="A52" s="59">
        <v>421</v>
      </c>
      <c r="B52" s="59">
        <v>20.774999999999999</v>
      </c>
      <c r="C52" s="21">
        <f t="shared" si="3"/>
        <v>24.263950527464534</v>
      </c>
      <c r="D52" s="22">
        <f t="shared" si="4"/>
        <v>0.31605865946230088</v>
      </c>
      <c r="E52" s="22">
        <f t="shared" si="0"/>
        <v>316.05865946230091</v>
      </c>
      <c r="F52" s="23">
        <f t="shared" si="1"/>
        <v>316058659.4623009</v>
      </c>
      <c r="G52" s="23">
        <f t="shared" si="2"/>
        <v>3160586594.6230087</v>
      </c>
    </row>
    <row r="53" spans="1:7" x14ac:dyDescent="0.25">
      <c r="A53" s="59">
        <v>431</v>
      </c>
      <c r="B53" s="59">
        <v>20.266999999999999</v>
      </c>
      <c r="C53" s="21">
        <f t="shared" si="3"/>
        <v>23.573830114400263</v>
      </c>
      <c r="D53" s="22">
        <f t="shared" si="4"/>
        <v>0.32531123028181413</v>
      </c>
      <c r="E53" s="22">
        <f t="shared" si="0"/>
        <v>325.31123028181412</v>
      </c>
      <c r="F53" s="23">
        <f t="shared" si="1"/>
        <v>325311230.2818141</v>
      </c>
      <c r="G53" s="23">
        <f t="shared" si="2"/>
        <v>3253112302.818141</v>
      </c>
    </row>
    <row r="54" spans="1:7" x14ac:dyDescent="0.25">
      <c r="A54" s="59">
        <v>441</v>
      </c>
      <c r="B54" s="59">
        <v>20.199000000000002</v>
      </c>
      <c r="C54" s="21">
        <f t="shared" si="3"/>
        <v>23.481879933376785</v>
      </c>
      <c r="D54" s="22">
        <f t="shared" si="4"/>
        <v>0.3265850817195291</v>
      </c>
      <c r="E54" s="22">
        <f t="shared" si="0"/>
        <v>326.58508171952911</v>
      </c>
      <c r="F54" s="23">
        <f t="shared" si="1"/>
        <v>326585081.71952909</v>
      </c>
      <c r="G54" s="23">
        <f t="shared" si="2"/>
        <v>3265850817.195291</v>
      </c>
    </row>
    <row r="55" spans="1:7" x14ac:dyDescent="0.25">
      <c r="A55" s="59">
        <v>451</v>
      </c>
      <c r="B55" s="59">
        <v>20</v>
      </c>
      <c r="C55" s="21">
        <f t="shared" si="3"/>
        <v>23.213367609254501</v>
      </c>
      <c r="D55" s="22">
        <f t="shared" si="4"/>
        <v>0.33036273780081293</v>
      </c>
      <c r="E55" s="22">
        <f t="shared" si="0"/>
        <v>330.36273780081291</v>
      </c>
      <c r="F55" s="23">
        <f t="shared" si="1"/>
        <v>330362737.8008129</v>
      </c>
      <c r="G55" s="23">
        <f t="shared" si="2"/>
        <v>3303627378.0081291</v>
      </c>
    </row>
    <row r="56" spans="1:7" x14ac:dyDescent="0.25">
      <c r="A56" s="59">
        <v>460</v>
      </c>
      <c r="B56" s="59">
        <v>19.969000000000001</v>
      </c>
      <c r="C56" s="21">
        <f t="shared" si="3"/>
        <v>23.171616323055794</v>
      </c>
      <c r="D56" s="22">
        <f t="shared" si="4"/>
        <v>0.33095799490428851</v>
      </c>
      <c r="E56" s="22">
        <f t="shared" si="0"/>
        <v>330.95799490428851</v>
      </c>
      <c r="F56" s="23">
        <f t="shared" si="1"/>
        <v>330957994.90428853</v>
      </c>
      <c r="G56" s="23">
        <f t="shared" si="2"/>
        <v>3309579949.0428853</v>
      </c>
    </row>
    <row r="57" spans="1:7" x14ac:dyDescent="0.25">
      <c r="A57" s="59">
        <v>459</v>
      </c>
      <c r="B57" s="59">
        <v>19.815999999999999</v>
      </c>
      <c r="C57" s="21">
        <f t="shared" si="3"/>
        <v>22.965857665404606</v>
      </c>
      <c r="D57" s="22">
        <f t="shared" si="4"/>
        <v>0.33392315622169122</v>
      </c>
      <c r="E57" s="22">
        <f t="shared" si="0"/>
        <v>333.92315622169122</v>
      </c>
      <c r="F57" s="23">
        <f t="shared" si="1"/>
        <v>333923156.22169119</v>
      </c>
      <c r="G57" s="23">
        <f t="shared" si="2"/>
        <v>3339231562.2169118</v>
      </c>
    </row>
    <row r="58" spans="1:7" x14ac:dyDescent="0.25">
      <c r="A58" s="59">
        <v>449</v>
      </c>
      <c r="B58" s="59">
        <v>19.440999999999999</v>
      </c>
      <c r="C58" s="21">
        <f t="shared" si="3"/>
        <v>22.46367677284687</v>
      </c>
      <c r="D58" s="22">
        <f t="shared" si="4"/>
        <v>0.34138808862491221</v>
      </c>
      <c r="E58" s="22">
        <f t="shared" si="0"/>
        <v>341.3880886249122</v>
      </c>
      <c r="F58" s="23">
        <f t="shared" si="1"/>
        <v>341388088.6249122</v>
      </c>
      <c r="G58" s="23">
        <f t="shared" si="2"/>
        <v>3413880886.2491221</v>
      </c>
    </row>
    <row r="59" spans="1:7" x14ac:dyDescent="0.25">
      <c r="A59" s="59">
        <v>439</v>
      </c>
      <c r="B59" s="59">
        <v>20.338000000000001</v>
      </c>
      <c r="C59" s="21">
        <f t="shared" si="3"/>
        <v>23.669944418488505</v>
      </c>
      <c r="D59" s="22">
        <f t="shared" si="4"/>
        <v>0.32399026974393458</v>
      </c>
      <c r="E59" s="22">
        <f t="shared" si="0"/>
        <v>323.99026974393456</v>
      </c>
      <c r="F59" s="23">
        <f t="shared" si="1"/>
        <v>323990269.74393457</v>
      </c>
      <c r="G59" s="23">
        <f t="shared" si="2"/>
        <v>3239902697.4393458</v>
      </c>
    </row>
    <row r="60" spans="1:7" x14ac:dyDescent="0.25">
      <c r="A60" s="59">
        <v>430</v>
      </c>
      <c r="B60" s="59">
        <v>21.056999999999999</v>
      </c>
      <c r="C60" s="21">
        <f t="shared" si="3"/>
        <v>24.649500984419436</v>
      </c>
      <c r="D60" s="22">
        <f t="shared" si="4"/>
        <v>0.31111508836699681</v>
      </c>
      <c r="E60" s="22">
        <f t="shared" si="0"/>
        <v>311.11508836699682</v>
      </c>
      <c r="F60" s="23">
        <f t="shared" si="1"/>
        <v>311115088.36699682</v>
      </c>
      <c r="G60" s="23">
        <f t="shared" si="2"/>
        <v>3111150883.6699681</v>
      </c>
    </row>
    <row r="61" spans="1:7" x14ac:dyDescent="0.25">
      <c r="A61" s="59">
        <v>420</v>
      </c>
      <c r="B61" s="59">
        <v>21.556000000000001</v>
      </c>
      <c r="C61" s="21">
        <f t="shared" si="3"/>
        <v>25.336068465067846</v>
      </c>
      <c r="D61" s="22">
        <f t="shared" si="4"/>
        <v>0.30268436034357282</v>
      </c>
      <c r="E61" s="22">
        <f t="shared" si="0"/>
        <v>302.68436034357285</v>
      </c>
      <c r="F61" s="23">
        <f t="shared" si="1"/>
        <v>302684360.34357285</v>
      </c>
      <c r="G61" s="23">
        <f t="shared" si="2"/>
        <v>3026843603.4357285</v>
      </c>
    </row>
    <row r="62" spans="1:7" x14ac:dyDescent="0.25">
      <c r="A62" s="59">
        <v>410</v>
      </c>
      <c r="B62" s="59">
        <v>22.917999999999999</v>
      </c>
      <c r="C62" s="21">
        <f t="shared" si="3"/>
        <v>27.238714729932052</v>
      </c>
      <c r="D62" s="22">
        <f t="shared" si="4"/>
        <v>0.28154161284794066</v>
      </c>
      <c r="E62" s="22">
        <f t="shared" si="0"/>
        <v>281.54161284794066</v>
      </c>
      <c r="F62" s="23">
        <f t="shared" si="1"/>
        <v>281541612.84794068</v>
      </c>
      <c r="G62" s="23">
        <f t="shared" si="2"/>
        <v>2815416128.4794068</v>
      </c>
    </row>
    <row r="63" spans="1:7" x14ac:dyDescent="0.25">
      <c r="A63" s="59">
        <v>399</v>
      </c>
      <c r="B63" s="59">
        <v>23.49</v>
      </c>
      <c r="C63" s="21">
        <f t="shared" si="3"/>
        <v>28.050543020084302</v>
      </c>
      <c r="D63" s="22">
        <f t="shared" si="4"/>
        <v>0.27339334113707231</v>
      </c>
      <c r="E63" s="22">
        <f t="shared" si="0"/>
        <v>273.3933411370723</v>
      </c>
      <c r="F63" s="23">
        <f t="shared" si="1"/>
        <v>273393341.13707232</v>
      </c>
      <c r="G63" s="23">
        <f t="shared" si="2"/>
        <v>2733933411.3707232</v>
      </c>
    </row>
    <row r="64" spans="1:7" x14ac:dyDescent="0.25">
      <c r="A64" s="59">
        <v>389</v>
      </c>
      <c r="B64" s="59">
        <v>24.134</v>
      </c>
      <c r="C64" s="21">
        <f t="shared" si="3"/>
        <v>28.973794891396473</v>
      </c>
      <c r="D64" s="22">
        <f t="shared" si="4"/>
        <v>0.26468164442094616</v>
      </c>
      <c r="E64" s="22">
        <f t="shared" si="0"/>
        <v>264.68164442094616</v>
      </c>
      <c r="F64" s="23">
        <f t="shared" si="1"/>
        <v>264681644.42094615</v>
      </c>
      <c r="G64" s="23">
        <f t="shared" si="2"/>
        <v>2646816444.2094617</v>
      </c>
    </row>
    <row r="65" spans="1:7" x14ac:dyDescent="0.25">
      <c r="A65" s="59">
        <v>380</v>
      </c>
      <c r="B65" s="59">
        <v>24.876000000000001</v>
      </c>
      <c r="C65" s="21">
        <f t="shared" si="3"/>
        <v>30.049868566268689</v>
      </c>
      <c r="D65" s="22">
        <f t="shared" si="4"/>
        <v>0.25520350147482435</v>
      </c>
      <c r="E65" s="22">
        <f t="shared" si="0"/>
        <v>255.20350147482435</v>
      </c>
      <c r="F65" s="23">
        <f t="shared" si="1"/>
        <v>255203501.47482434</v>
      </c>
      <c r="G65" s="23">
        <f t="shared" si="2"/>
        <v>2552035014.7482433</v>
      </c>
    </row>
    <row r="66" spans="1:7" x14ac:dyDescent="0.25">
      <c r="A66" s="59">
        <v>369</v>
      </c>
      <c r="B66" s="59">
        <v>25.657</v>
      </c>
      <c r="C66" s="21">
        <f t="shared" si="3"/>
        <v>31.197018758994471</v>
      </c>
      <c r="D66" s="22">
        <f t="shared" si="4"/>
        <v>0.24581937576195523</v>
      </c>
      <c r="E66" s="22">
        <f t="shared" si="0"/>
        <v>245.81937576195523</v>
      </c>
      <c r="F66" s="23">
        <f t="shared" si="1"/>
        <v>245819375.76195523</v>
      </c>
      <c r="G66" s="23">
        <f t="shared" si="2"/>
        <v>2458193757.6195521</v>
      </c>
    </row>
    <row r="67" spans="1:7" x14ac:dyDescent="0.25">
      <c r="A67" s="59">
        <v>359</v>
      </c>
      <c r="B67" s="59">
        <v>25.949000000000002</v>
      </c>
      <c r="C67" s="21">
        <f t="shared" si="3"/>
        <v>31.629797436957421</v>
      </c>
      <c r="D67" s="22">
        <f t="shared" si="4"/>
        <v>0.2424559212639624</v>
      </c>
      <c r="E67" s="22">
        <f t="shared" si="0"/>
        <v>242.45592126396241</v>
      </c>
      <c r="F67" s="23">
        <f t="shared" si="1"/>
        <v>242455921.26396242</v>
      </c>
      <c r="G67" s="23">
        <f t="shared" si="2"/>
        <v>2424559212.6396241</v>
      </c>
    </row>
    <row r="68" spans="1:7" x14ac:dyDescent="0.25">
      <c r="A68" s="59">
        <v>350</v>
      </c>
      <c r="B68" s="59">
        <v>26.908999999999999</v>
      </c>
      <c r="C68" s="21">
        <f t="shared" si="3"/>
        <v>33.067783041736476</v>
      </c>
      <c r="D68" s="22">
        <f t="shared" si="4"/>
        <v>0.23191248313474233</v>
      </c>
      <c r="E68" s="22">
        <f t="shared" si="0"/>
        <v>231.91248313474233</v>
      </c>
      <c r="F68" s="23">
        <f t="shared" si="1"/>
        <v>231912483.13474232</v>
      </c>
      <c r="G68" s="23">
        <f t="shared" si="2"/>
        <v>2319124831.3474231</v>
      </c>
    </row>
    <row r="69" spans="1:7" x14ac:dyDescent="0.25">
      <c r="A69" s="59">
        <v>340</v>
      </c>
      <c r="B69" s="59">
        <v>27.504999999999999</v>
      </c>
      <c r="C69" s="21">
        <f t="shared" si="3"/>
        <v>33.972407779440047</v>
      </c>
      <c r="D69" s="22">
        <f t="shared" si="4"/>
        <v>0.22573706658528842</v>
      </c>
      <c r="E69" s="22">
        <f t="shared" si="0"/>
        <v>225.7370665852884</v>
      </c>
      <c r="F69" s="23">
        <f t="shared" si="1"/>
        <v>225737066.58528841</v>
      </c>
      <c r="G69" s="23">
        <f t="shared" si="2"/>
        <v>2257370665.8528843</v>
      </c>
    </row>
    <row r="70" spans="1:7" x14ac:dyDescent="0.25">
      <c r="A70" s="59">
        <v>330</v>
      </c>
      <c r="B70" s="59">
        <v>28.062999999999999</v>
      </c>
      <c r="C70" s="21">
        <f t="shared" si="3"/>
        <v>34.827750586254588</v>
      </c>
      <c r="D70" s="22">
        <f t="shared" si="4"/>
        <v>0.22019313759518749</v>
      </c>
      <c r="E70" s="22">
        <f t="shared" si="0"/>
        <v>220.19313759518749</v>
      </c>
      <c r="F70" s="23">
        <f t="shared" si="1"/>
        <v>220193137.59518749</v>
      </c>
      <c r="G70" s="23">
        <f t="shared" si="2"/>
        <v>2201931375.9518747</v>
      </c>
    </row>
    <row r="71" spans="1:7" x14ac:dyDescent="0.25">
      <c r="A71" s="59">
        <v>319</v>
      </c>
      <c r="B71" s="59">
        <v>28.856999999999999</v>
      </c>
      <c r="C71" s="21">
        <f t="shared" si="3"/>
        <v>36.059083054409591</v>
      </c>
      <c r="D71" s="22">
        <f t="shared" si="4"/>
        <v>0.21267406232705699</v>
      </c>
      <c r="E71" s="22">
        <f t="shared" si="0"/>
        <v>212.67406232705699</v>
      </c>
      <c r="F71" s="23">
        <f t="shared" si="1"/>
        <v>212674062.32705697</v>
      </c>
      <c r="G71" s="23">
        <f t="shared" si="2"/>
        <v>2126740623.2705698</v>
      </c>
    </row>
    <row r="72" spans="1:7" x14ac:dyDescent="0.25">
      <c r="A72" s="59">
        <v>310</v>
      </c>
      <c r="B72" s="59">
        <v>29.268000000000001</v>
      </c>
      <c r="C72" s="21">
        <f t="shared" si="3"/>
        <v>36.703126757629413</v>
      </c>
      <c r="D72" s="22">
        <f t="shared" si="4"/>
        <v>0.20894218979247922</v>
      </c>
      <c r="E72" s="22">
        <f t="shared" si="0"/>
        <v>208.94218979247921</v>
      </c>
      <c r="F72" s="23">
        <f t="shared" si="1"/>
        <v>208942189.79247922</v>
      </c>
      <c r="G72" s="23">
        <f t="shared" si="2"/>
        <v>2089421897.9247923</v>
      </c>
    </row>
    <row r="73" spans="1:7" x14ac:dyDescent="0.25">
      <c r="A73" s="59">
        <v>300</v>
      </c>
      <c r="B73" s="59">
        <v>30.312000000000001</v>
      </c>
      <c r="C73" s="21">
        <f t="shared" si="3"/>
        <v>38.359941139373554</v>
      </c>
      <c r="D73" s="22">
        <f t="shared" si="4"/>
        <v>0.1999177123110483</v>
      </c>
      <c r="E73" s="22">
        <f t="shared" si="0"/>
        <v>199.91771231104829</v>
      </c>
      <c r="F73" s="23">
        <f t="shared" si="1"/>
        <v>199917712.3110483</v>
      </c>
      <c r="G73" s="23">
        <f t="shared" si="2"/>
        <v>1999177123.1104829</v>
      </c>
    </row>
    <row r="74" spans="1:7" x14ac:dyDescent="0.25">
      <c r="A74" s="59">
        <v>289</v>
      </c>
      <c r="B74" s="59">
        <v>30.780999999999999</v>
      </c>
      <c r="C74" s="21">
        <f t="shared" si="3"/>
        <v>39.114142428693306</v>
      </c>
      <c r="D74" s="22">
        <f t="shared" si="4"/>
        <v>0.19606288674104574</v>
      </c>
      <c r="E74" s="22">
        <f t="shared" si="0"/>
        <v>196.06288674104573</v>
      </c>
      <c r="F74" s="23">
        <f t="shared" si="1"/>
        <v>196062886.74104574</v>
      </c>
      <c r="G74" s="23">
        <f t="shared" si="2"/>
        <v>1960628867.4104574</v>
      </c>
    </row>
    <row r="75" spans="1:7" x14ac:dyDescent="0.25">
      <c r="A75" s="59">
        <v>280</v>
      </c>
      <c r="B75" s="59">
        <v>31.741</v>
      </c>
      <c r="C75" s="21">
        <f t="shared" si="3"/>
        <v>40.677491196480368</v>
      </c>
      <c r="D75" s="22">
        <f t="shared" si="4"/>
        <v>0.18852764640592132</v>
      </c>
      <c r="E75" s="22">
        <f t="shared" ref="E75:E101" si="5">IFERROR((D75*1000),0)</f>
        <v>188.52764640592133</v>
      </c>
      <c r="F75" s="23">
        <f t="shared" ref="F75:F101" si="6">IFERROR((E75*10^6),0)</f>
        <v>188527646.40592134</v>
      </c>
      <c r="G75" s="23">
        <f t="shared" ref="G75:G101" si="7">F75*10</f>
        <v>1885276464.0592134</v>
      </c>
    </row>
    <row r="76" spans="1:7" x14ac:dyDescent="0.25">
      <c r="A76" s="59">
        <v>270</v>
      </c>
      <c r="B76" s="59">
        <v>32.835000000000001</v>
      </c>
      <c r="C76" s="21">
        <f t="shared" si="3"/>
        <v>42.491833937928263</v>
      </c>
      <c r="D76" s="22">
        <f t="shared" si="4"/>
        <v>0.18047777575739843</v>
      </c>
      <c r="E76" s="22">
        <f t="shared" si="5"/>
        <v>180.47777575739843</v>
      </c>
      <c r="F76" s="23">
        <f t="shared" si="6"/>
        <v>180477775.75739843</v>
      </c>
      <c r="G76" s="23">
        <f t="shared" si="7"/>
        <v>1804777757.5739841</v>
      </c>
    </row>
    <row r="77" spans="1:7" x14ac:dyDescent="0.25">
      <c r="A77" s="59">
        <v>260</v>
      </c>
      <c r="B77" s="59">
        <v>33.640999999999998</v>
      </c>
      <c r="C77" s="21">
        <f t="shared" ref="C77:C101" si="8">IFERROR((($G$7*B77))/($G$7-B77),0)</f>
        <v>43.851457339023263</v>
      </c>
      <c r="D77" s="22">
        <f t="shared" ref="D77:D101" si="9">IFERROR((($E$7*(($I$7*0.001)^2))/(6*C77*$H$7*10^(-10))),0)</f>
        <v>0.17488202541778608</v>
      </c>
      <c r="E77" s="22">
        <f t="shared" si="5"/>
        <v>174.88202541778608</v>
      </c>
      <c r="F77" s="23">
        <f t="shared" si="6"/>
        <v>174882025.41778609</v>
      </c>
      <c r="G77" s="23">
        <f t="shared" si="7"/>
        <v>1748820254.177861</v>
      </c>
    </row>
    <row r="78" spans="1:7" x14ac:dyDescent="0.25">
      <c r="A78" s="59">
        <v>250</v>
      </c>
      <c r="B78" s="59">
        <v>34.631999999999998</v>
      </c>
      <c r="C78" s="21">
        <f t="shared" si="8"/>
        <v>45.550500327725587</v>
      </c>
      <c r="D78" s="22">
        <f t="shared" si="9"/>
        <v>0.16835889006255722</v>
      </c>
      <c r="E78" s="22">
        <f t="shared" si="5"/>
        <v>168.35889006255721</v>
      </c>
      <c r="F78" s="23">
        <f t="shared" si="6"/>
        <v>168358890.06255722</v>
      </c>
      <c r="G78" s="23">
        <f t="shared" si="7"/>
        <v>1683588900.6255722</v>
      </c>
    </row>
    <row r="79" spans="1:7" x14ac:dyDescent="0.25">
      <c r="A79" s="59">
        <v>240</v>
      </c>
      <c r="B79" s="59">
        <v>35.445</v>
      </c>
      <c r="C79" s="21">
        <f t="shared" si="8"/>
        <v>46.967428807263715</v>
      </c>
      <c r="D79" s="22">
        <f t="shared" si="9"/>
        <v>0.16327978498546233</v>
      </c>
      <c r="E79" s="22">
        <f t="shared" si="5"/>
        <v>163.27978498546233</v>
      </c>
      <c r="F79" s="23">
        <f t="shared" si="6"/>
        <v>163279784.98546234</v>
      </c>
      <c r="G79" s="23">
        <f t="shared" si="7"/>
        <v>1632797849.8546233</v>
      </c>
    </row>
    <row r="80" spans="1:7" x14ac:dyDescent="0.25">
      <c r="A80" s="59">
        <v>230</v>
      </c>
      <c r="B80" s="59">
        <v>36.552999999999997</v>
      </c>
      <c r="C80" s="21">
        <f t="shared" si="8"/>
        <v>48.932866103940626</v>
      </c>
      <c r="D80" s="22">
        <f t="shared" si="9"/>
        <v>0.15672148981995657</v>
      </c>
      <c r="E80" s="22">
        <f t="shared" si="5"/>
        <v>156.72148981995656</v>
      </c>
      <c r="F80" s="23">
        <f t="shared" si="6"/>
        <v>156721489.81995657</v>
      </c>
      <c r="G80" s="23">
        <f t="shared" si="7"/>
        <v>1567214898.1995656</v>
      </c>
    </row>
    <row r="81" spans="1:7" x14ac:dyDescent="0.25">
      <c r="A81" s="59">
        <v>220</v>
      </c>
      <c r="B81" s="59">
        <v>37.819000000000003</v>
      </c>
      <c r="C81" s="21">
        <f t="shared" si="8"/>
        <v>51.228557017091539</v>
      </c>
      <c r="D81" s="22">
        <f t="shared" si="9"/>
        <v>0.14969837378810907</v>
      </c>
      <c r="E81" s="22">
        <f t="shared" si="5"/>
        <v>149.69837378810908</v>
      </c>
      <c r="F81" s="23">
        <f t="shared" si="6"/>
        <v>149698373.78810909</v>
      </c>
      <c r="G81" s="23">
        <f t="shared" si="7"/>
        <v>1496983737.8810909</v>
      </c>
    </row>
    <row r="82" spans="1:7" x14ac:dyDescent="0.25">
      <c r="A82" s="59">
        <v>210</v>
      </c>
      <c r="B82" s="59">
        <v>39.029000000000003</v>
      </c>
      <c r="C82" s="21">
        <f t="shared" si="8"/>
        <v>53.474219495310621</v>
      </c>
      <c r="D82" s="22">
        <f t="shared" si="9"/>
        <v>0.14341175522239349</v>
      </c>
      <c r="E82" s="22">
        <f t="shared" si="5"/>
        <v>143.41175522239348</v>
      </c>
      <c r="F82" s="23">
        <f t="shared" si="6"/>
        <v>143411755.22239348</v>
      </c>
      <c r="G82" s="23">
        <f t="shared" si="7"/>
        <v>1434117552.2239349</v>
      </c>
    </row>
    <row r="83" spans="1:7" x14ac:dyDescent="0.25">
      <c r="A83" s="59">
        <v>200</v>
      </c>
      <c r="B83" s="59">
        <v>40.424999999999997</v>
      </c>
      <c r="C83" s="21">
        <f t="shared" si="8"/>
        <v>56.12996972754793</v>
      </c>
      <c r="D83" s="22">
        <f t="shared" si="9"/>
        <v>0.13662632839807601</v>
      </c>
      <c r="E83" s="22">
        <f t="shared" si="5"/>
        <v>136.626328398076</v>
      </c>
      <c r="F83" s="23">
        <f t="shared" si="6"/>
        <v>136626328.398076</v>
      </c>
      <c r="G83" s="23">
        <f t="shared" si="7"/>
        <v>1366263283.9807601</v>
      </c>
    </row>
    <row r="84" spans="1:7" x14ac:dyDescent="0.25">
      <c r="A84" s="59">
        <v>190</v>
      </c>
      <c r="B84" s="59">
        <v>42.198999999999998</v>
      </c>
      <c r="C84" s="21">
        <f t="shared" si="8"/>
        <v>59.6094242332398</v>
      </c>
      <c r="D84" s="22">
        <f t="shared" si="9"/>
        <v>0.12865132947708766</v>
      </c>
      <c r="E84" s="22">
        <f t="shared" si="5"/>
        <v>128.65132947708764</v>
      </c>
      <c r="F84" s="23">
        <f t="shared" si="6"/>
        <v>128651329.47708765</v>
      </c>
      <c r="G84" s="23">
        <f t="shared" si="7"/>
        <v>1286513294.7708764</v>
      </c>
    </row>
    <row r="85" spans="1:7" x14ac:dyDescent="0.25">
      <c r="A85" s="59">
        <v>180</v>
      </c>
      <c r="B85" s="59">
        <v>43.790999999999997</v>
      </c>
      <c r="C85" s="21">
        <f t="shared" si="8"/>
        <v>62.836294729315014</v>
      </c>
      <c r="D85" s="22">
        <f t="shared" si="9"/>
        <v>0.12204461943540233</v>
      </c>
      <c r="E85" s="22">
        <f t="shared" si="5"/>
        <v>122.04461943540234</v>
      </c>
      <c r="F85" s="23">
        <f t="shared" si="6"/>
        <v>122044619.43540233</v>
      </c>
      <c r="G85" s="23">
        <f t="shared" si="7"/>
        <v>1220446194.3540235</v>
      </c>
    </row>
    <row r="86" spans="1:7" x14ac:dyDescent="0.25">
      <c r="A86" s="59">
        <v>170</v>
      </c>
      <c r="B86" s="59">
        <v>45.814</v>
      </c>
      <c r="C86" s="21">
        <f t="shared" si="8"/>
        <v>67.087007885188413</v>
      </c>
      <c r="D86" s="22">
        <f t="shared" si="9"/>
        <v>0.11431172620031496</v>
      </c>
      <c r="E86" s="22">
        <f t="shared" si="5"/>
        <v>114.31172620031496</v>
      </c>
      <c r="F86" s="23">
        <f t="shared" si="6"/>
        <v>114311726.20031497</v>
      </c>
      <c r="G86" s="23">
        <f t="shared" si="7"/>
        <v>1143117262.0031497</v>
      </c>
    </row>
    <row r="87" spans="1:7" x14ac:dyDescent="0.25">
      <c r="A87" s="59">
        <v>160</v>
      </c>
      <c r="B87" s="59">
        <v>47.835999999999999</v>
      </c>
      <c r="C87" s="21">
        <f t="shared" si="8"/>
        <v>71.513443979967718</v>
      </c>
      <c r="D87" s="22">
        <f t="shared" si="9"/>
        <v>0.10723622371086217</v>
      </c>
      <c r="E87" s="22">
        <f t="shared" si="5"/>
        <v>107.23622371086216</v>
      </c>
      <c r="F87" s="23">
        <f t="shared" si="6"/>
        <v>107236223.71086216</v>
      </c>
      <c r="G87" s="23">
        <f t="shared" si="7"/>
        <v>1072362237.1086216</v>
      </c>
    </row>
    <row r="88" spans="1:7" x14ac:dyDescent="0.25">
      <c r="A88" s="59">
        <v>150</v>
      </c>
      <c r="B88" s="59">
        <v>50.204999999999998</v>
      </c>
      <c r="C88" s="21">
        <f t="shared" si="8"/>
        <v>76.941059665871123</v>
      </c>
      <c r="D88" s="22">
        <f t="shared" si="9"/>
        <v>9.9671511027703025E-2</v>
      </c>
      <c r="E88" s="22">
        <f t="shared" si="5"/>
        <v>99.671511027703019</v>
      </c>
      <c r="F88" s="23">
        <f t="shared" si="6"/>
        <v>99671511.027703017</v>
      </c>
      <c r="G88" s="23">
        <f t="shared" si="7"/>
        <v>996715110.27703023</v>
      </c>
    </row>
    <row r="89" spans="1:7" x14ac:dyDescent="0.25">
      <c r="A89" s="59">
        <v>140</v>
      </c>
      <c r="B89" s="59">
        <v>52.887999999999998</v>
      </c>
      <c r="C89" s="21">
        <f t="shared" si="8"/>
        <v>83.427135994409994</v>
      </c>
      <c r="D89" s="22">
        <f t="shared" si="9"/>
        <v>9.1922509211917275E-2</v>
      </c>
      <c r="E89" s="22">
        <f t="shared" si="5"/>
        <v>91.922509211917273</v>
      </c>
      <c r="F89" s="23">
        <f t="shared" si="6"/>
        <v>91922509.211917266</v>
      </c>
      <c r="G89" s="23">
        <f t="shared" si="7"/>
        <v>919225092.11917269</v>
      </c>
    </row>
    <row r="90" spans="1:7" x14ac:dyDescent="0.25">
      <c r="A90" s="59">
        <v>130</v>
      </c>
      <c r="B90" s="59">
        <v>56.070999999999998</v>
      </c>
      <c r="C90" s="21">
        <f t="shared" si="8"/>
        <v>91.632504383037926</v>
      </c>
      <c r="D90" s="22">
        <f t="shared" si="9"/>
        <v>8.369117191114997E-2</v>
      </c>
      <c r="E90" s="22">
        <f t="shared" si="5"/>
        <v>83.691171911149965</v>
      </c>
      <c r="F90" s="23">
        <f t="shared" si="6"/>
        <v>83691171.911149964</v>
      </c>
      <c r="G90" s="23">
        <f t="shared" si="7"/>
        <v>836911719.11149967</v>
      </c>
    </row>
    <row r="91" spans="1:7" x14ac:dyDescent="0.25">
      <c r="A91" s="59">
        <v>120</v>
      </c>
      <c r="B91" s="59">
        <v>60.173999999999999</v>
      </c>
      <c r="C91" s="21">
        <f t="shared" si="8"/>
        <v>103.12361540103909</v>
      </c>
      <c r="D91" s="22">
        <f t="shared" si="9"/>
        <v>7.4365426843760143E-2</v>
      </c>
      <c r="E91" s="22">
        <f t="shared" si="5"/>
        <v>74.365426843760147</v>
      </c>
      <c r="F91" s="23">
        <f t="shared" si="6"/>
        <v>74365426.843760148</v>
      </c>
      <c r="G91" s="23">
        <f t="shared" si="7"/>
        <v>743654268.43760145</v>
      </c>
    </row>
    <row r="92" spans="1:7" x14ac:dyDescent="0.25">
      <c r="A92" s="59">
        <v>110</v>
      </c>
      <c r="B92" s="59">
        <v>63.506</v>
      </c>
      <c r="C92" s="21">
        <f t="shared" si="8"/>
        <v>113.31225924370786</v>
      </c>
      <c r="D92" s="22">
        <f t="shared" si="9"/>
        <v>6.7678746573009235E-2</v>
      </c>
      <c r="E92" s="22">
        <f t="shared" si="5"/>
        <v>67.678746573009235</v>
      </c>
      <c r="F92" s="23">
        <f t="shared" si="6"/>
        <v>67678746.573009238</v>
      </c>
      <c r="G92" s="23">
        <f t="shared" si="7"/>
        <v>676787465.73009241</v>
      </c>
    </row>
    <row r="93" spans="1:7" x14ac:dyDescent="0.25">
      <c r="A93" s="59">
        <v>100</v>
      </c>
      <c r="B93" s="59">
        <v>67.728999999999999</v>
      </c>
      <c r="C93" s="21">
        <f t="shared" si="8"/>
        <v>127.496526690206</v>
      </c>
      <c r="D93" s="22">
        <f t="shared" si="9"/>
        <v>6.0149337994155186E-2</v>
      </c>
      <c r="E93" s="22">
        <f t="shared" si="5"/>
        <v>60.149337994155189</v>
      </c>
      <c r="F93" s="23">
        <f t="shared" si="6"/>
        <v>60149337.994155191</v>
      </c>
      <c r="G93" s="23">
        <f t="shared" si="7"/>
        <v>601493379.94155192</v>
      </c>
    </row>
    <row r="94" spans="1:7" x14ac:dyDescent="0.25">
      <c r="A94" s="59">
        <v>90</v>
      </c>
      <c r="B94" s="59">
        <v>72.444000000000003</v>
      </c>
      <c r="C94" s="21">
        <f t="shared" si="8"/>
        <v>145.29831084457774</v>
      </c>
      <c r="D94" s="22">
        <f t="shared" si="9"/>
        <v>5.2779909362973956E-2</v>
      </c>
      <c r="E94" s="22">
        <f t="shared" si="5"/>
        <v>52.779909362973953</v>
      </c>
      <c r="F94" s="23">
        <f t="shared" si="6"/>
        <v>52779909.362973951</v>
      </c>
      <c r="G94" s="23">
        <f t="shared" si="7"/>
        <v>527799093.62973952</v>
      </c>
    </row>
    <row r="95" spans="1:7" x14ac:dyDescent="0.25">
      <c r="A95" s="59">
        <v>80</v>
      </c>
      <c r="B95" s="59">
        <v>78.448999999999998</v>
      </c>
      <c r="C95" s="21">
        <f t="shared" si="8"/>
        <v>171.65136859959716</v>
      </c>
      <c r="D95" s="22">
        <f t="shared" si="9"/>
        <v>4.4676787255094608E-2</v>
      </c>
      <c r="E95" s="22">
        <f t="shared" si="5"/>
        <v>44.676787255094609</v>
      </c>
      <c r="F95" s="23">
        <f t="shared" si="6"/>
        <v>44676787.25509461</v>
      </c>
      <c r="G95" s="23">
        <f t="shared" si="7"/>
        <v>446767872.55094612</v>
      </c>
    </row>
    <row r="96" spans="1:7" x14ac:dyDescent="0.25">
      <c r="A96" s="59">
        <v>70</v>
      </c>
      <c r="B96" s="59">
        <v>85.564999999999998</v>
      </c>
      <c r="C96" s="21">
        <f t="shared" si="8"/>
        <v>209.83503691759316</v>
      </c>
      <c r="D96" s="22">
        <f t="shared" si="9"/>
        <v>3.6546955120663416E-2</v>
      </c>
      <c r="E96" s="22">
        <f t="shared" si="5"/>
        <v>36.546955120663412</v>
      </c>
      <c r="F96" s="23">
        <f t="shared" si="6"/>
        <v>36546955.120663412</v>
      </c>
      <c r="G96" s="23">
        <f t="shared" si="7"/>
        <v>365469551.2066341</v>
      </c>
    </row>
    <row r="97" spans="1:7" x14ac:dyDescent="0.25">
      <c r="A97" s="59">
        <v>60</v>
      </c>
      <c r="B97" s="59">
        <v>93.665999999999997</v>
      </c>
      <c r="C97" s="21">
        <f t="shared" si="8"/>
        <v>266.32155862557562</v>
      </c>
      <c r="D97" s="22">
        <f t="shared" si="9"/>
        <v>2.8795384483881466E-2</v>
      </c>
      <c r="E97" s="22">
        <f t="shared" si="5"/>
        <v>28.795384483881467</v>
      </c>
      <c r="F97" s="23">
        <f t="shared" si="6"/>
        <v>28795384.483881466</v>
      </c>
      <c r="G97" s="23">
        <f t="shared" si="7"/>
        <v>287953844.83881468</v>
      </c>
    </row>
    <row r="98" spans="1:7" x14ac:dyDescent="0.25">
      <c r="A98" s="59">
        <v>50</v>
      </c>
      <c r="B98" s="59">
        <v>104.31</v>
      </c>
      <c r="C98" s="21">
        <f t="shared" si="8"/>
        <v>375.17323375653478</v>
      </c>
      <c r="D98" s="22">
        <f t="shared" si="9"/>
        <v>2.0440775052589826E-2</v>
      </c>
      <c r="E98" s="22">
        <f t="shared" si="5"/>
        <v>20.440775052589824</v>
      </c>
      <c r="F98" s="23">
        <f t="shared" si="6"/>
        <v>20440775.052589823</v>
      </c>
      <c r="G98" s="23">
        <f t="shared" si="7"/>
        <v>204407750.52589822</v>
      </c>
    </row>
    <row r="99" spans="1:7" x14ac:dyDescent="0.25">
      <c r="A99" s="59">
        <v>40</v>
      </c>
      <c r="B99" s="59">
        <v>117.54</v>
      </c>
      <c r="C99" s="21">
        <f t="shared" si="8"/>
        <v>630.37042316258385</v>
      </c>
      <c r="D99" s="22">
        <f t="shared" si="9"/>
        <v>1.2165595648500307E-2</v>
      </c>
      <c r="E99" s="22">
        <f t="shared" si="5"/>
        <v>12.165595648500307</v>
      </c>
      <c r="F99" s="23">
        <f t="shared" si="6"/>
        <v>12165595.648500307</v>
      </c>
      <c r="G99" s="23">
        <f t="shared" si="7"/>
        <v>121655956.48500307</v>
      </c>
    </row>
    <row r="100" spans="1:7" x14ac:dyDescent="0.25">
      <c r="A100" s="59">
        <v>30</v>
      </c>
      <c r="B100" s="59">
        <v>139.71</v>
      </c>
      <c r="C100" s="21">
        <f t="shared" si="8"/>
        <v>4231.719245283035</v>
      </c>
      <c r="D100" s="22">
        <f t="shared" si="9"/>
        <v>1.8122260084995562E-3</v>
      </c>
      <c r="E100" s="22">
        <f t="shared" si="5"/>
        <v>1.8122260084995563</v>
      </c>
      <c r="F100" s="23">
        <f t="shared" si="6"/>
        <v>1812226.0084995562</v>
      </c>
      <c r="G100" s="23">
        <f t="shared" si="7"/>
        <v>18122260.08499556</v>
      </c>
    </row>
    <row r="101" spans="1:7" x14ac:dyDescent="0.25">
      <c r="A101" s="59">
        <v>20</v>
      </c>
      <c r="B101" s="59">
        <v>176.33</v>
      </c>
      <c r="C101" s="21">
        <f t="shared" si="8"/>
        <v>-799.87938461538408</v>
      </c>
      <c r="D101" s="22">
        <f t="shared" si="9"/>
        <v>-9.5874850939651705E-3</v>
      </c>
      <c r="E101" s="22">
        <f t="shared" si="5"/>
        <v>-9.5874850939651708</v>
      </c>
      <c r="F101" s="23">
        <f t="shared" si="6"/>
        <v>-9587485.0939651709</v>
      </c>
      <c r="G101" s="23">
        <f t="shared" si="7"/>
        <v>-95874850.939651713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K5" sqref="K5"/>
    </sheetView>
  </sheetViews>
  <sheetFormatPr defaultRowHeight="15" x14ac:dyDescent="0.25"/>
  <cols>
    <col min="1" max="1" width="18.7109375" customWidth="1"/>
    <col min="2" max="2" width="15.5703125" customWidth="1"/>
    <col min="3" max="3" width="16" customWidth="1"/>
    <col min="4" max="4" width="15.85546875" customWidth="1"/>
    <col min="5" max="5" width="16.5703125" customWidth="1"/>
    <col min="6" max="6" width="14" customWidth="1"/>
    <col min="7" max="7" width="15.42578125" customWidth="1"/>
    <col min="8" max="8" width="15" customWidth="1"/>
    <col min="9" max="9" width="11.5703125" customWidth="1"/>
    <col min="10" max="10" width="13.5703125" customWidth="1"/>
    <col min="11" max="11" width="15.28515625" customWidth="1"/>
    <col min="12" max="12" width="13.28515625" customWidth="1"/>
  </cols>
  <sheetData>
    <row r="1" spans="1:11" ht="30" customHeight="1" x14ac:dyDescent="0.35">
      <c r="A1" s="24" t="s">
        <v>27</v>
      </c>
      <c r="B1" s="24"/>
      <c r="C1" s="24"/>
      <c r="D1" s="25"/>
      <c r="E1" s="25"/>
      <c r="F1" s="25"/>
      <c r="G1" s="26"/>
      <c r="H1" s="26"/>
      <c r="I1" s="26"/>
      <c r="J1" s="26"/>
      <c r="K1" s="26"/>
    </row>
    <row r="2" spans="1:11" x14ac:dyDescent="0.25">
      <c r="A2" s="5"/>
      <c r="B2" s="5"/>
      <c r="C2" s="5"/>
      <c r="D2" s="5"/>
      <c r="E2" s="5"/>
      <c r="F2" s="5"/>
      <c r="H2" s="27" t="s">
        <v>15</v>
      </c>
      <c r="I2" s="27" t="s">
        <v>26</v>
      </c>
      <c r="J2" s="29"/>
      <c r="K2" s="29"/>
    </row>
    <row r="3" spans="1:11" ht="22.5" customHeight="1" x14ac:dyDescent="0.3">
      <c r="A3" s="38" t="s">
        <v>12</v>
      </c>
      <c r="B3" s="38" t="s">
        <v>12</v>
      </c>
      <c r="C3" s="37"/>
      <c r="D3" s="4"/>
      <c r="E3" s="4"/>
      <c r="F3" s="4"/>
      <c r="G3" s="4"/>
      <c r="H3" s="34" t="s">
        <v>14</v>
      </c>
      <c r="I3" s="6"/>
      <c r="J3" s="33" t="s">
        <v>19</v>
      </c>
      <c r="K3" s="3"/>
    </row>
    <row r="4" spans="1:11" ht="6.75" customHeight="1" x14ac:dyDescent="0.3">
      <c r="A4" s="42"/>
      <c r="B4" s="42"/>
      <c r="C4" s="43"/>
      <c r="D4" s="29"/>
      <c r="E4" s="29"/>
      <c r="F4" s="29"/>
      <c r="G4" s="29"/>
      <c r="H4" s="43"/>
      <c r="I4" s="28"/>
      <c r="J4" s="44"/>
      <c r="K4" s="29"/>
    </row>
    <row r="5" spans="1:11" x14ac:dyDescent="0.25">
      <c r="A5" s="11" t="s">
        <v>13</v>
      </c>
      <c r="B5" s="11"/>
      <c r="C5" s="11" t="s">
        <v>1</v>
      </c>
      <c r="D5" s="11" t="s">
        <v>2</v>
      </c>
      <c r="E5" s="12" t="s">
        <v>3</v>
      </c>
    </row>
    <row r="6" spans="1:11" ht="15.75" thickBot="1" x14ac:dyDescent="0.3">
      <c r="A6" s="39"/>
      <c r="B6" s="39"/>
      <c r="C6" s="40" t="s">
        <v>9</v>
      </c>
      <c r="D6" s="39"/>
      <c r="E6" s="41"/>
      <c r="F6" s="4"/>
      <c r="G6" s="4"/>
      <c r="H6" s="37" t="s">
        <v>24</v>
      </c>
      <c r="I6" s="37" t="s">
        <v>28</v>
      </c>
      <c r="J6" s="4"/>
      <c r="K6" s="4"/>
    </row>
    <row r="7" spans="1:11" ht="15.75" thickTop="1" x14ac:dyDescent="0.25">
      <c r="A7" s="30" t="s">
        <v>16</v>
      </c>
      <c r="B7" s="30"/>
      <c r="C7" s="30">
        <v>130</v>
      </c>
      <c r="D7" s="30">
        <v>0.27900000000000003</v>
      </c>
      <c r="E7" s="13">
        <f>C7/(1-D7)</f>
        <v>180.30513176144245</v>
      </c>
      <c r="F7" s="4"/>
      <c r="G7" s="4"/>
      <c r="H7" s="37" t="s">
        <v>25</v>
      </c>
      <c r="I7" s="37" t="s">
        <v>29</v>
      </c>
      <c r="J7" s="4"/>
      <c r="K7" s="4"/>
    </row>
    <row r="9" spans="1:11" x14ac:dyDescent="0.25">
      <c r="A9" s="16" t="s">
        <v>31</v>
      </c>
      <c r="B9" s="16" t="s">
        <v>0</v>
      </c>
      <c r="C9" s="15" t="s">
        <v>7</v>
      </c>
      <c r="D9" s="15" t="s">
        <v>8</v>
      </c>
      <c r="E9" s="15" t="s">
        <v>4</v>
      </c>
      <c r="F9" s="15" t="s">
        <v>5</v>
      </c>
      <c r="G9" s="19" t="s">
        <v>6</v>
      </c>
      <c r="H9" s="19" t="s">
        <v>17</v>
      </c>
      <c r="I9" s="19" t="s">
        <v>17</v>
      </c>
      <c r="J9" s="19" t="s">
        <v>17</v>
      </c>
      <c r="K9" s="19" t="s">
        <v>17</v>
      </c>
    </row>
    <row r="10" spans="1:11" x14ac:dyDescent="0.25">
      <c r="A10" s="17"/>
      <c r="B10" s="17"/>
      <c r="C10" s="14" t="s">
        <v>10</v>
      </c>
      <c r="D10" s="14" t="s">
        <v>11</v>
      </c>
      <c r="E10" s="14" t="s">
        <v>10</v>
      </c>
      <c r="F10" s="14" t="s">
        <v>10</v>
      </c>
      <c r="G10" s="20" t="s">
        <v>10</v>
      </c>
      <c r="H10" s="20" t="s">
        <v>9</v>
      </c>
      <c r="I10" s="20" t="s">
        <v>22</v>
      </c>
      <c r="J10" s="20" t="s">
        <v>21</v>
      </c>
      <c r="K10" s="20" t="s">
        <v>18</v>
      </c>
    </row>
    <row r="11" spans="1:11" x14ac:dyDescent="0.25">
      <c r="A11" s="32"/>
      <c r="B11" s="32"/>
      <c r="C11" s="31"/>
      <c r="D11" s="31"/>
      <c r="E11" s="31"/>
      <c r="F11" s="31"/>
      <c r="G11" s="21">
        <f t="shared" ref="G11:G20" si="0">IFERROR(((E11*F11))/(E11-F11),0)</f>
        <v>0</v>
      </c>
      <c r="H11" s="22">
        <f t="shared" ref="H11:H20" si="1">IFERROR((($E$7*((C11*0.001)^2))/(6*G11*D11*10^(-10))),0)</f>
        <v>0</v>
      </c>
      <c r="I11" s="22">
        <f t="shared" ref="I11:I20" si="2">IFERROR((H11*1000),0)</f>
        <v>0</v>
      </c>
      <c r="J11" s="23">
        <f t="shared" ref="J11:J20" si="3">IFERROR((I11*10^6),0)</f>
        <v>0</v>
      </c>
      <c r="K11" s="23">
        <f t="shared" ref="K11:K20" si="4">J11*10</f>
        <v>0</v>
      </c>
    </row>
    <row r="12" spans="1:11" x14ac:dyDescent="0.25">
      <c r="A12" s="32"/>
      <c r="B12" s="32" t="s">
        <v>39</v>
      </c>
      <c r="C12" s="31">
        <v>0.51500000000000001</v>
      </c>
      <c r="D12" s="31">
        <v>9580</v>
      </c>
      <c r="E12" s="31">
        <v>551.16999999999996</v>
      </c>
      <c r="F12" s="31">
        <v>-70.87</v>
      </c>
      <c r="G12" s="21">
        <f t="shared" si="0"/>
        <v>-62.79566892804322</v>
      </c>
      <c r="H12" s="22">
        <f t="shared" si="1"/>
        <v>-0.13248786300909754</v>
      </c>
      <c r="I12" s="22">
        <f t="shared" si="2"/>
        <v>-132.48786300909754</v>
      </c>
      <c r="J12" s="23">
        <f t="shared" si="3"/>
        <v>-132487863.00909753</v>
      </c>
      <c r="K12" s="23">
        <f t="shared" si="4"/>
        <v>-1324878630.0909753</v>
      </c>
    </row>
    <row r="13" spans="1:11" x14ac:dyDescent="0.25">
      <c r="A13" s="32"/>
      <c r="B13" s="32" t="s">
        <v>40</v>
      </c>
      <c r="C13" s="31">
        <v>0.51500000000000001</v>
      </c>
      <c r="D13" s="31">
        <v>9480</v>
      </c>
      <c r="E13" s="31">
        <v>638</v>
      </c>
      <c r="F13" s="31">
        <v>186.09</v>
      </c>
      <c r="G13" s="21">
        <f t="shared" si="0"/>
        <v>262.71916974618841</v>
      </c>
      <c r="H13" s="22">
        <f t="shared" si="1"/>
        <v>3.2001563339353604E-2</v>
      </c>
      <c r="I13" s="22">
        <f t="shared" si="2"/>
        <v>32.001563339353602</v>
      </c>
      <c r="J13" s="23">
        <f t="shared" si="3"/>
        <v>32001563.339353602</v>
      </c>
      <c r="K13" s="23">
        <f t="shared" si="4"/>
        <v>320015633.39353603</v>
      </c>
    </row>
    <row r="14" spans="1:11" x14ac:dyDescent="0.25">
      <c r="A14" s="32"/>
      <c r="B14" s="32" t="s">
        <v>41</v>
      </c>
      <c r="C14" s="31">
        <v>0.51500000000000001</v>
      </c>
      <c r="D14" s="31">
        <v>9830</v>
      </c>
      <c r="E14" s="31">
        <v>681.46</v>
      </c>
      <c r="F14" s="31">
        <v>36.274999999999999</v>
      </c>
      <c r="G14" s="21">
        <f t="shared" si="0"/>
        <v>38.314532265939228</v>
      </c>
      <c r="H14" s="22">
        <f t="shared" si="1"/>
        <v>0.21161880093859042</v>
      </c>
      <c r="I14" s="22">
        <f t="shared" si="2"/>
        <v>211.61880093859043</v>
      </c>
      <c r="J14" s="23">
        <f t="shared" si="3"/>
        <v>211618800.93859044</v>
      </c>
      <c r="K14" s="23">
        <f t="shared" si="4"/>
        <v>2116188009.3859043</v>
      </c>
    </row>
    <row r="15" spans="1:11" x14ac:dyDescent="0.25">
      <c r="A15" s="32"/>
      <c r="B15" s="32" t="s">
        <v>42</v>
      </c>
      <c r="C15" s="31">
        <v>0.51500000000000001</v>
      </c>
      <c r="D15" s="31">
        <v>10160</v>
      </c>
      <c r="E15" s="31">
        <v>414.24</v>
      </c>
      <c r="F15" s="31">
        <v>37.14</v>
      </c>
      <c r="G15" s="21">
        <f t="shared" si="0"/>
        <v>40.797861575178999</v>
      </c>
      <c r="H15" s="22">
        <f t="shared" si="1"/>
        <v>0.19228268913623198</v>
      </c>
      <c r="I15" s="22">
        <f t="shared" si="2"/>
        <v>192.28268913623197</v>
      </c>
      <c r="J15" s="23">
        <f t="shared" si="3"/>
        <v>192282689.13623196</v>
      </c>
      <c r="K15" s="23">
        <f t="shared" si="4"/>
        <v>1922826891.3623195</v>
      </c>
    </row>
    <row r="16" spans="1:11" x14ac:dyDescent="0.25">
      <c r="A16" s="32"/>
      <c r="B16" s="32"/>
      <c r="C16" s="31"/>
      <c r="D16" s="31"/>
      <c r="E16" s="31"/>
      <c r="F16" s="31"/>
      <c r="G16" s="21">
        <f t="shared" si="0"/>
        <v>0</v>
      </c>
      <c r="H16" s="22">
        <f t="shared" si="1"/>
        <v>0</v>
      </c>
      <c r="I16" s="22">
        <f t="shared" si="2"/>
        <v>0</v>
      </c>
      <c r="J16" s="23">
        <f t="shared" si="3"/>
        <v>0</v>
      </c>
      <c r="K16" s="23">
        <f t="shared" si="4"/>
        <v>0</v>
      </c>
    </row>
    <row r="17" spans="1:11" x14ac:dyDescent="0.25">
      <c r="A17" s="32"/>
      <c r="B17" s="32"/>
      <c r="C17" s="31"/>
      <c r="D17" s="31"/>
      <c r="E17" s="31"/>
      <c r="F17" s="31"/>
      <c r="G17" s="21">
        <f t="shared" si="0"/>
        <v>0</v>
      </c>
      <c r="H17" s="22">
        <f t="shared" si="1"/>
        <v>0</v>
      </c>
      <c r="I17" s="22">
        <f t="shared" si="2"/>
        <v>0</v>
      </c>
      <c r="J17" s="23">
        <f t="shared" si="3"/>
        <v>0</v>
      </c>
      <c r="K17" s="23">
        <f t="shared" si="4"/>
        <v>0</v>
      </c>
    </row>
    <row r="18" spans="1:11" x14ac:dyDescent="0.25">
      <c r="A18" s="32"/>
      <c r="B18" s="32"/>
      <c r="C18" s="31"/>
      <c r="D18" s="31"/>
      <c r="E18" s="31"/>
      <c r="F18" s="31"/>
      <c r="G18" s="21">
        <f t="shared" si="0"/>
        <v>0</v>
      </c>
      <c r="H18" s="22">
        <f t="shared" si="1"/>
        <v>0</v>
      </c>
      <c r="I18" s="22">
        <f t="shared" si="2"/>
        <v>0</v>
      </c>
      <c r="J18" s="23">
        <f t="shared" si="3"/>
        <v>0</v>
      </c>
      <c r="K18" s="23">
        <f t="shared" si="4"/>
        <v>0</v>
      </c>
    </row>
    <row r="19" spans="1:11" x14ac:dyDescent="0.25">
      <c r="A19" s="32"/>
      <c r="B19" s="32"/>
      <c r="C19" s="31"/>
      <c r="D19" s="31"/>
      <c r="E19" s="31"/>
      <c r="F19" s="31"/>
      <c r="G19" s="21">
        <f t="shared" si="0"/>
        <v>0</v>
      </c>
      <c r="H19" s="22">
        <f t="shared" si="1"/>
        <v>0</v>
      </c>
      <c r="I19" s="22">
        <f t="shared" si="2"/>
        <v>0</v>
      </c>
      <c r="J19" s="23">
        <f t="shared" si="3"/>
        <v>0</v>
      </c>
      <c r="K19" s="23">
        <f t="shared" si="4"/>
        <v>0</v>
      </c>
    </row>
    <row r="20" spans="1:11" x14ac:dyDescent="0.25">
      <c r="A20" s="32"/>
      <c r="B20" s="32"/>
      <c r="C20" s="31"/>
      <c r="D20" s="31"/>
      <c r="E20" s="31"/>
      <c r="F20" s="31"/>
      <c r="G20" s="21">
        <f t="shared" si="0"/>
        <v>0</v>
      </c>
      <c r="H20" s="22">
        <f t="shared" si="1"/>
        <v>0</v>
      </c>
      <c r="I20" s="22">
        <f t="shared" si="2"/>
        <v>0</v>
      </c>
      <c r="J20" s="23">
        <f t="shared" si="3"/>
        <v>0</v>
      </c>
      <c r="K20" s="23">
        <f t="shared" si="4"/>
        <v>0</v>
      </c>
    </row>
    <row r="21" spans="1:11" x14ac:dyDescent="0.25">
      <c r="A21" s="18"/>
      <c r="B21" s="18"/>
      <c r="C21" s="1"/>
      <c r="D21" s="1"/>
      <c r="E21" s="1"/>
      <c r="F21" s="1"/>
      <c r="G21" s="1"/>
    </row>
    <row r="22" spans="1:11" x14ac:dyDescent="0.25">
      <c r="A22" s="18"/>
      <c r="B22" s="18"/>
      <c r="C22" s="1"/>
      <c r="D22" s="1"/>
      <c r="E22" s="1"/>
      <c r="F22" s="1"/>
      <c r="G22" s="1"/>
    </row>
    <row r="23" spans="1:11" x14ac:dyDescent="0.25">
      <c r="A23" s="18"/>
      <c r="B23" s="18"/>
      <c r="C23" s="1"/>
      <c r="D23" s="1"/>
      <c r="E23" s="1"/>
      <c r="F23" s="1"/>
      <c r="G23" s="1"/>
    </row>
    <row r="24" spans="1:11" x14ac:dyDescent="0.25">
      <c r="A24" s="18"/>
      <c r="B24" s="18"/>
      <c r="C24" s="1"/>
      <c r="D24" s="1"/>
      <c r="E24" s="1"/>
      <c r="F24" s="1"/>
      <c r="G24" s="1"/>
    </row>
    <row r="25" spans="1:11" x14ac:dyDescent="0.25">
      <c r="A25" s="18"/>
      <c r="B25" s="18"/>
      <c r="C25" s="1"/>
      <c r="D25" s="1"/>
      <c r="E25" s="1"/>
      <c r="F25" s="1"/>
      <c r="G25" s="1"/>
    </row>
    <row r="26" spans="1:11" x14ac:dyDescent="0.25">
      <c r="A26" s="18"/>
      <c r="B26" s="18"/>
      <c r="C26" s="1"/>
      <c r="D26" s="1"/>
      <c r="E26" s="1"/>
      <c r="F26" s="1"/>
      <c r="G26" s="1"/>
    </row>
    <row r="27" spans="1:11" x14ac:dyDescent="0.25">
      <c r="A27" s="18"/>
      <c r="B27" s="18"/>
      <c r="C27" s="1"/>
      <c r="D27" s="1"/>
      <c r="E27" s="1"/>
      <c r="F27" s="1"/>
      <c r="G27" s="1"/>
    </row>
    <row r="28" spans="1:11" x14ac:dyDescent="0.25">
      <c r="A28" s="18"/>
      <c r="B28" s="18"/>
      <c r="C28" s="1"/>
      <c r="D28" s="1"/>
      <c r="E28" s="1"/>
      <c r="F28" s="1"/>
      <c r="G28" s="1"/>
    </row>
    <row r="29" spans="1:11" x14ac:dyDescent="0.25">
      <c r="A29" s="18"/>
      <c r="B29" s="18"/>
      <c r="C29" s="1"/>
      <c r="D29" s="1"/>
      <c r="E29" s="1"/>
      <c r="F29" s="1"/>
      <c r="G29" s="1"/>
    </row>
    <row r="30" spans="1:11" x14ac:dyDescent="0.25">
      <c r="A30" s="18"/>
      <c r="B30" s="18"/>
      <c r="C30" s="1"/>
      <c r="D30" s="1"/>
      <c r="E30" s="1"/>
      <c r="F30" s="1"/>
      <c r="G30" s="1"/>
    </row>
    <row r="31" spans="1:11" x14ac:dyDescent="0.25">
      <c r="A31" s="18"/>
      <c r="B31" s="18"/>
      <c r="C31" s="1"/>
      <c r="D31" s="1"/>
      <c r="E31" s="1"/>
      <c r="F31" s="1"/>
      <c r="G31" s="1"/>
    </row>
    <row r="32" spans="1:11" x14ac:dyDescent="0.25">
      <c r="A32" s="18"/>
      <c r="B32" s="18"/>
      <c r="C32" s="1"/>
      <c r="D32" s="1"/>
      <c r="E32" s="1"/>
      <c r="F32" s="1"/>
      <c r="G32" s="1"/>
    </row>
    <row r="33" spans="1:7" x14ac:dyDescent="0.25">
      <c r="A33" s="18"/>
      <c r="B33" s="18"/>
      <c r="C33" s="1"/>
      <c r="D33" s="1"/>
      <c r="E33" s="1"/>
      <c r="F33" s="1"/>
      <c r="G33" s="1"/>
    </row>
    <row r="34" spans="1:7" x14ac:dyDescent="0.25">
      <c r="A34" s="18"/>
      <c r="B34" s="18"/>
      <c r="C34" s="1"/>
      <c r="D34" s="1"/>
      <c r="E34" s="1"/>
      <c r="F34" s="1"/>
      <c r="G34" s="1"/>
    </row>
    <row r="35" spans="1:7" x14ac:dyDescent="0.25">
      <c r="A35" s="18"/>
      <c r="B35" s="18"/>
      <c r="C35" s="1"/>
      <c r="D35" s="1"/>
      <c r="E35" s="1"/>
      <c r="F35" s="1"/>
      <c r="G35" s="1"/>
    </row>
    <row r="36" spans="1:7" x14ac:dyDescent="0.25">
      <c r="A36" s="18"/>
      <c r="B36" s="18"/>
      <c r="C36" s="1"/>
      <c r="D36" s="1"/>
      <c r="E36" s="1"/>
      <c r="F36" s="1"/>
      <c r="G36" s="1"/>
    </row>
    <row r="37" spans="1:7" x14ac:dyDescent="0.25">
      <c r="A37" s="18"/>
      <c r="B37" s="18"/>
      <c r="C37" s="1"/>
      <c r="D37" s="1"/>
      <c r="E37" s="1"/>
      <c r="F37" s="1"/>
      <c r="G37" s="1"/>
    </row>
    <row r="38" spans="1:7" x14ac:dyDescent="0.25">
      <c r="A38" s="18"/>
      <c r="B38" s="18"/>
      <c r="C38" s="1"/>
      <c r="D38" s="1"/>
      <c r="E38" s="1"/>
      <c r="F38" s="1"/>
      <c r="G38" s="1"/>
    </row>
    <row r="39" spans="1:7" x14ac:dyDescent="0.25">
      <c r="A39" s="18"/>
      <c r="B39" s="18"/>
      <c r="C39" s="1"/>
      <c r="D39" s="1"/>
      <c r="E39" s="1"/>
      <c r="F39" s="1"/>
      <c r="G39" s="1"/>
    </row>
    <row r="40" spans="1:7" x14ac:dyDescent="0.25">
      <c r="A40" s="18"/>
      <c r="B40" s="18"/>
      <c r="C40" s="1"/>
      <c r="D40" s="1"/>
      <c r="E40" s="1"/>
      <c r="F40" s="1"/>
      <c r="G40" s="1"/>
    </row>
    <row r="41" spans="1:7" x14ac:dyDescent="0.25">
      <c r="A41" s="18"/>
      <c r="B41" s="18"/>
      <c r="C41" s="1"/>
      <c r="D41" s="1"/>
      <c r="E41" s="1"/>
      <c r="F41" s="1"/>
      <c r="G41" s="1"/>
    </row>
    <row r="42" spans="1:7" x14ac:dyDescent="0.25">
      <c r="A42" s="18"/>
      <c r="B42" s="18"/>
      <c r="C42" s="1"/>
      <c r="D42" s="1"/>
      <c r="E42" s="1"/>
      <c r="F42" s="1"/>
      <c r="G42" s="1"/>
    </row>
    <row r="43" spans="1:7" x14ac:dyDescent="0.25">
      <c r="A43" s="18"/>
      <c r="B43" s="18"/>
      <c r="C43" s="1"/>
      <c r="D43" s="1"/>
      <c r="E43" s="1"/>
      <c r="F43" s="1"/>
      <c r="G43" s="1"/>
    </row>
    <row r="44" spans="1:7" x14ac:dyDescent="0.25">
      <c r="A44" s="18"/>
      <c r="B44" s="18"/>
      <c r="C44" s="1"/>
      <c r="D44" s="1"/>
      <c r="E44" s="1"/>
      <c r="F44" s="1"/>
      <c r="G44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Heating</vt:lpstr>
      <vt:lpstr>Individual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Kevin G Roberts</cp:lastModifiedBy>
  <dcterms:created xsi:type="dcterms:W3CDTF">2012-12-08T23:13:59Z</dcterms:created>
  <dcterms:modified xsi:type="dcterms:W3CDTF">2013-02-25T14:54:55Z</dcterms:modified>
</cp:coreProperties>
</file>